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0" i="1"/>
  <c r="H66"/>
  <c r="F78"/>
  <c r="G43"/>
  <c r="G25"/>
  <c r="G217"/>
  <c r="G230"/>
  <c r="H230"/>
  <c r="I230"/>
  <c r="J230"/>
  <c r="F230"/>
  <c r="F227"/>
  <c r="H208"/>
  <c r="I208"/>
  <c r="J208"/>
  <c r="G208"/>
  <c r="F208"/>
  <c r="F204"/>
  <c r="F193"/>
  <c r="A171"/>
  <c r="G183"/>
  <c r="H183"/>
  <c r="I183"/>
  <c r="J183"/>
  <c r="F183"/>
  <c r="J180"/>
  <c r="G170"/>
  <c r="F170"/>
  <c r="F157"/>
  <c r="H157"/>
  <c r="J148"/>
  <c r="I148"/>
  <c r="H148"/>
  <c r="F148"/>
  <c r="F136"/>
  <c r="J139"/>
  <c r="H139"/>
  <c r="I139"/>
  <c r="G139"/>
  <c r="F139"/>
  <c r="H117"/>
  <c r="I117"/>
  <c r="J117"/>
  <c r="G117"/>
  <c r="F162" l="1"/>
  <c r="F209"/>
  <c r="H162"/>
  <c r="F117"/>
  <c r="F103"/>
  <c r="H103"/>
  <c r="I103"/>
  <c r="J103"/>
  <c r="G103"/>
  <c r="H94"/>
  <c r="I94"/>
  <c r="J94"/>
  <c r="G94"/>
  <c r="F94"/>
  <c r="H70"/>
  <c r="I70"/>
  <c r="J70"/>
  <c r="G70"/>
  <c r="F70"/>
  <c r="H56"/>
  <c r="I56"/>
  <c r="J56"/>
  <c r="G56"/>
  <c r="F56"/>
  <c r="F66"/>
  <c r="F71" l="1"/>
  <c r="H47"/>
  <c r="I47"/>
  <c r="J47"/>
  <c r="G47"/>
  <c r="F47"/>
  <c r="H33"/>
  <c r="G33"/>
  <c r="F33"/>
  <c r="H25"/>
  <c r="I25"/>
  <c r="J25"/>
  <c r="F25"/>
  <c r="F21" l="1"/>
  <c r="G12"/>
  <c r="L227" l="1"/>
  <c r="L217"/>
  <c r="L204"/>
  <c r="L193"/>
  <c r="L180"/>
  <c r="L170"/>
  <c r="L157"/>
  <c r="L148"/>
  <c r="L113"/>
  <c r="L103"/>
  <c r="L90"/>
  <c r="L78"/>
  <c r="L66"/>
  <c r="L56"/>
  <c r="L43"/>
  <c r="L33"/>
  <c r="A127"/>
  <c r="B231"/>
  <c r="A231"/>
  <c r="J227"/>
  <c r="I227"/>
  <c r="H227"/>
  <c r="G227"/>
  <c r="G231" s="1"/>
  <c r="B218"/>
  <c r="A218"/>
  <c r="J217"/>
  <c r="I217"/>
  <c r="H217"/>
  <c r="F217"/>
  <c r="F231" s="1"/>
  <c r="B209"/>
  <c r="A209"/>
  <c r="J204"/>
  <c r="I204"/>
  <c r="H204"/>
  <c r="G204"/>
  <c r="B195"/>
  <c r="A195"/>
  <c r="J193"/>
  <c r="I193"/>
  <c r="H193"/>
  <c r="G193"/>
  <c r="B185"/>
  <c r="A185"/>
  <c r="I180"/>
  <c r="H180"/>
  <c r="G180"/>
  <c r="G185" s="1"/>
  <c r="F180"/>
  <c r="F185" s="1"/>
  <c r="B171"/>
  <c r="J170"/>
  <c r="J185" s="1"/>
  <c r="I170"/>
  <c r="H170"/>
  <c r="B162"/>
  <c r="A162"/>
  <c r="J157"/>
  <c r="J162" s="1"/>
  <c r="I157"/>
  <c r="I162" s="1"/>
  <c r="G157"/>
  <c r="B149"/>
  <c r="A149"/>
  <c r="G148"/>
  <c r="B140"/>
  <c r="A140"/>
  <c r="J136"/>
  <c r="I136"/>
  <c r="H136"/>
  <c r="G136"/>
  <c r="B127"/>
  <c r="J126"/>
  <c r="I126"/>
  <c r="H126"/>
  <c r="G126"/>
  <c r="F126"/>
  <c r="F140" s="1"/>
  <c r="B118"/>
  <c r="A118"/>
  <c r="J113"/>
  <c r="J118" s="1"/>
  <c r="I113"/>
  <c r="I118" s="1"/>
  <c r="H113"/>
  <c r="H118" s="1"/>
  <c r="G113"/>
  <c r="G118" s="1"/>
  <c r="F113"/>
  <c r="F118" s="1"/>
  <c r="B104"/>
  <c r="A104"/>
  <c r="B95"/>
  <c r="A95"/>
  <c r="J90"/>
  <c r="I90"/>
  <c r="H90"/>
  <c r="G90"/>
  <c r="F90"/>
  <c r="B81"/>
  <c r="A81"/>
  <c r="J78"/>
  <c r="I78"/>
  <c r="H78"/>
  <c r="G78"/>
  <c r="B71"/>
  <c r="A71"/>
  <c r="J66"/>
  <c r="J71" s="1"/>
  <c r="I66"/>
  <c r="I71" s="1"/>
  <c r="H71"/>
  <c r="G66"/>
  <c r="G71" s="1"/>
  <c r="B57"/>
  <c r="A57"/>
  <c r="B48"/>
  <c r="A48"/>
  <c r="J43"/>
  <c r="I43"/>
  <c r="H43"/>
  <c r="H48" s="1"/>
  <c r="G48"/>
  <c r="F43"/>
  <c r="F48" s="1"/>
  <c r="B34"/>
  <c r="A34"/>
  <c r="J33"/>
  <c r="I33"/>
  <c r="B26"/>
  <c r="A26"/>
  <c r="B13"/>
  <c r="A13"/>
  <c r="G21"/>
  <c r="G26" s="1"/>
  <c r="H21"/>
  <c r="I21"/>
  <c r="J21"/>
  <c r="H12"/>
  <c r="I12"/>
  <c r="J12"/>
  <c r="F12"/>
  <c r="F26" s="1"/>
  <c r="I140" l="1"/>
  <c r="H209"/>
  <c r="J231"/>
  <c r="J140"/>
  <c r="I209"/>
  <c r="L231"/>
  <c r="J209"/>
  <c r="H231"/>
  <c r="G209"/>
  <c r="I231"/>
  <c r="H185"/>
  <c r="G162"/>
  <c r="I185"/>
  <c r="I48"/>
  <c r="G95"/>
  <c r="H140"/>
  <c r="L185"/>
  <c r="J26"/>
  <c r="J48"/>
  <c r="H95"/>
  <c r="I26"/>
  <c r="I95"/>
  <c r="L48"/>
  <c r="H26"/>
  <c r="F95"/>
  <c r="J95"/>
  <c r="G140"/>
  <c r="L118"/>
  <c r="L209"/>
  <c r="L162"/>
  <c r="L95"/>
  <c r="L71"/>
  <c r="L26"/>
  <c r="G232" l="1"/>
  <c r="L232"/>
  <c r="H232"/>
  <c r="F232"/>
  <c r="I232"/>
  <c r="J232"/>
</calcChain>
</file>

<file path=xl/sharedStrings.xml><?xml version="1.0" encoding="utf-8"?>
<sst xmlns="http://schemas.openxmlformats.org/spreadsheetml/2006/main" count="516" uniqueCount="204">
  <si>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</si>
  <si>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</si>
  <si>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</si>
  <si>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</si>
  <si>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</si>
  <si>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</si>
  <si>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</si>
  <si>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</si>
  <si>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</si>
  <si>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</si>
  <si>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</si>
  <si>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</si>
  <si>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</si>
  <si>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</si>
  <si>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</si>
  <si>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</si>
  <si>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</si>
  <si>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</si>
  <si>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</si>
  <si>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</si>
  <si>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</si>
  <si>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</si>
  <si>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</si>
  <si>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</si>
  <si>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</si>
  <si>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</si>
  <si>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</si>
  <si>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</si>
  <si>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</si>
  <si>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полдник</t>
  </si>
  <si>
    <t xml:space="preserve">Полдник </t>
  </si>
  <si>
    <t>Полдник</t>
  </si>
  <si>
    <t xml:space="preserve">Дополнительное питание </t>
  </si>
  <si>
    <t xml:space="preserve">Молоко в индивидуальной упаковке </t>
  </si>
  <si>
    <t>гор. блюдо</t>
  </si>
  <si>
    <t>муч. изделие</t>
  </si>
  <si>
    <t>фрукт</t>
  </si>
  <si>
    <t xml:space="preserve">Каша вязкаямолочная из хлопьев овсяных"Геркулес"с маслом сливочным </t>
  </si>
  <si>
    <t>Оладьи из п/ф с повидлом</t>
  </si>
  <si>
    <t>Какао с молоком</t>
  </si>
  <si>
    <t>Плоды свежие</t>
  </si>
  <si>
    <t>ТТК 1.1.</t>
  </si>
  <si>
    <t>ТТК 3.5</t>
  </si>
  <si>
    <t>ТТК 8.12</t>
  </si>
  <si>
    <t>ТТК 3.11</t>
  </si>
  <si>
    <t>закуска</t>
  </si>
  <si>
    <t>1 блюдо</t>
  </si>
  <si>
    <t>хлеб белый</t>
  </si>
  <si>
    <t>хлеб черный</t>
  </si>
  <si>
    <t>Помидор свежий</t>
  </si>
  <si>
    <t>Суп картофельный с горохом и цыпленком</t>
  </si>
  <si>
    <t>Плов</t>
  </si>
  <si>
    <t>Сок разливной</t>
  </si>
  <si>
    <t>Хлеб пшеничный</t>
  </si>
  <si>
    <t>Хлеб ржано-пшеничный</t>
  </si>
  <si>
    <t>ТТК 4.1</t>
  </si>
  <si>
    <t>ТТК 5.31</t>
  </si>
  <si>
    <t>ТТК 6.20</t>
  </si>
  <si>
    <t>ТТК 8.5</t>
  </si>
  <si>
    <t>ТТК 3.1</t>
  </si>
  <si>
    <t>ТТК 3.2</t>
  </si>
  <si>
    <t>порционное</t>
  </si>
  <si>
    <t>Гренки с сыром "Детские"</t>
  </si>
  <si>
    <t>Напиток из цитрусовых</t>
  </si>
  <si>
    <t>ТТК 3.21</t>
  </si>
  <si>
    <t>ТТК 8.6</t>
  </si>
  <si>
    <t>гор.блюдо</t>
  </si>
  <si>
    <t>кондит.изд.</t>
  </si>
  <si>
    <t>Паста с мясным соусом,огурец свежий</t>
  </si>
  <si>
    <t>Чай с сахаром и лимоном</t>
  </si>
  <si>
    <t>ТТК 6.22</t>
  </si>
  <si>
    <t>ТТК 3.19</t>
  </si>
  <si>
    <t>ТТК 8.3</t>
  </si>
  <si>
    <t>2 блюдо</t>
  </si>
  <si>
    <t>гарнир</t>
  </si>
  <si>
    <t>Салат из моркови по корейски "Школьный"</t>
  </si>
  <si>
    <t>Свекольник со сметаной</t>
  </si>
  <si>
    <t xml:space="preserve">Фрикадельки мясные с соусом </t>
  </si>
  <si>
    <t>Каша рассыпчатая из гречневой крупы</t>
  </si>
  <si>
    <t>Компот из смеси сухофруктов</t>
  </si>
  <si>
    <t>ТТК 4.49</t>
  </si>
  <si>
    <t>ТТК 5.8</t>
  </si>
  <si>
    <t>ТТК 6.13</t>
  </si>
  <si>
    <t>ТТК 7.2</t>
  </si>
  <si>
    <t>ТТК 8.11</t>
  </si>
  <si>
    <t xml:space="preserve">муч. изделие </t>
  </si>
  <si>
    <t>Сдобное булочное изделие</t>
  </si>
  <si>
    <t>Салат из моркови с яблоком</t>
  </si>
  <si>
    <t>Кисель ягодный</t>
  </si>
  <si>
    <t>ТТК 4.26</t>
  </si>
  <si>
    <t>ТТК 8.16</t>
  </si>
  <si>
    <t>Запеканка творожно-рисовая со сгущеным молоком</t>
  </si>
  <si>
    <t xml:space="preserve">Батон </t>
  </si>
  <si>
    <t>Масло порциями сливочное</t>
  </si>
  <si>
    <t xml:space="preserve">Чай с сахаром </t>
  </si>
  <si>
    <t>ТТК 2.1</t>
  </si>
  <si>
    <t>ТТК 3.3</t>
  </si>
  <si>
    <t>ТТК 8.2</t>
  </si>
  <si>
    <t>Салат из свеклы</t>
  </si>
  <si>
    <t>Суп лапша по- домашнему</t>
  </si>
  <si>
    <t>Котлеты Нежные</t>
  </si>
  <si>
    <t>Картофель, тушеный с овощами</t>
  </si>
  <si>
    <t>Напиток Каркаде</t>
  </si>
  <si>
    <t>ТТК 4.5</t>
  </si>
  <si>
    <t>ТТК 5.9</t>
  </si>
  <si>
    <t>ТТК 6.16</t>
  </si>
  <si>
    <t>ТТК 7.12</t>
  </si>
  <si>
    <t>ТТК 8.4</t>
  </si>
  <si>
    <t>ТТК 3.6</t>
  </si>
  <si>
    <t>Пельмени отварные с маслом сливочным и сметаной</t>
  </si>
  <si>
    <t>Чай витаминный с плодами шиповника</t>
  </si>
  <si>
    <t>ТТК 6.48</t>
  </si>
  <si>
    <t>ТТК 8.18</t>
  </si>
  <si>
    <t>Салат из свежих огурцов с луком</t>
  </si>
  <si>
    <t xml:space="preserve">Суп сливочный с рыбными фрикадельками </t>
  </si>
  <si>
    <t xml:space="preserve">Мясо тушеное </t>
  </si>
  <si>
    <t>Каша рассыпчатая из рисовой крупы</t>
  </si>
  <si>
    <t>Компот из фруктов и ягод с/м</t>
  </si>
  <si>
    <t>ТТК 4.22</t>
  </si>
  <si>
    <t>ТТК 5.34</t>
  </si>
  <si>
    <t>ТТК 6.50</t>
  </si>
  <si>
    <t>ТТК 8.10</t>
  </si>
  <si>
    <t>Котлеты морковные с творогом, соус сметанный сладкий</t>
  </si>
  <si>
    <t xml:space="preserve">Сок разливной </t>
  </si>
  <si>
    <t>ТТК 7.18</t>
  </si>
  <si>
    <t>Каша "Дружба" с маслом сливочным</t>
  </si>
  <si>
    <t>Сыр порциями</t>
  </si>
  <si>
    <t>ТТК 1.5.</t>
  </si>
  <si>
    <t>ТТК 3.10</t>
  </si>
  <si>
    <t>Салат из белокочанной капусты с маслом растительным</t>
  </si>
  <si>
    <t>Солянка Школьная</t>
  </si>
  <si>
    <t xml:space="preserve">Рыба, тушеная с овощами </t>
  </si>
  <si>
    <t>Пюре картофельное</t>
  </si>
  <si>
    <t>ТТК 4.7</t>
  </si>
  <si>
    <t>ТТК 5.11</t>
  </si>
  <si>
    <t>ТТК 6.56</t>
  </si>
  <si>
    <t>ТТК 7.1</t>
  </si>
  <si>
    <t>Блинчики с фруктовой начинкой из п/ф</t>
  </si>
  <si>
    <t>Салат из моркови с сахаром</t>
  </si>
  <si>
    <t>ТТК 3.7</t>
  </si>
  <si>
    <t>ТТК 4.17</t>
  </si>
  <si>
    <t>Яйцо вареное</t>
  </si>
  <si>
    <t>ТТК 1.10.</t>
  </si>
  <si>
    <t>ТТК 3.13</t>
  </si>
  <si>
    <t>Макароны отварные с сыром,помидор свежий</t>
  </si>
  <si>
    <t>Огурец свежий</t>
  </si>
  <si>
    <t>Суп картофельный с крупой гречневой, цыпленком</t>
  </si>
  <si>
    <t xml:space="preserve">Плов </t>
  </si>
  <si>
    <t>ТТК 4.4</t>
  </si>
  <si>
    <t>ТТК 5.2</t>
  </si>
  <si>
    <t>муч.изделие</t>
  </si>
  <si>
    <t>хлеб</t>
  </si>
  <si>
    <t>порц. блюдо</t>
  </si>
  <si>
    <t>гор.напиток</t>
  </si>
  <si>
    <t>фрукты</t>
  </si>
  <si>
    <t>Каша жидкая молочная из манной крупы с  маслом сливочным,запеканка творожная со сгущенным молоком</t>
  </si>
  <si>
    <t>ТТК 1.3.</t>
  </si>
  <si>
    <t>хлеб бел.</t>
  </si>
  <si>
    <t>хлеб черн.</t>
  </si>
  <si>
    <t>Щи из свежей капусты с картофелем со сметаной</t>
  </si>
  <si>
    <t xml:space="preserve">Рыба, запеченая под овощами с сыром </t>
  </si>
  <si>
    <t xml:space="preserve">Компот из смеси сухофруктов </t>
  </si>
  <si>
    <t>ТТК 5.14</t>
  </si>
  <si>
    <t>ТТК 6.55</t>
  </si>
  <si>
    <t>Кефир</t>
  </si>
  <si>
    <t>ТТК 8.15</t>
  </si>
  <si>
    <t>конд.изд</t>
  </si>
  <si>
    <t>Омлет паровой с мясом ,огурец свежий</t>
  </si>
  <si>
    <t xml:space="preserve">Чай с сахаром и лимоном </t>
  </si>
  <si>
    <t xml:space="preserve">Плоды свежие </t>
  </si>
  <si>
    <t>ТТК 6.8</t>
  </si>
  <si>
    <t xml:space="preserve">Салат из свежих помидоров и огурцов </t>
  </si>
  <si>
    <t>Суп картофельный с горохом и сухариками</t>
  </si>
  <si>
    <t>Цыплята (бедро н/к) запеченые</t>
  </si>
  <si>
    <t>Макаронные изделия отварные</t>
  </si>
  <si>
    <t>ТТК 4.3</t>
  </si>
  <si>
    <t>ТТК 5.32</t>
  </si>
  <si>
    <t>ТТК 6.6</t>
  </si>
  <si>
    <t>ТТК 7.5</t>
  </si>
  <si>
    <t>Крокеты картофельные  со сметанным соусом</t>
  </si>
  <si>
    <t>ТТК 7.19</t>
  </si>
  <si>
    <t>Пудинг творожный "Лакомка", молоко сгущеное</t>
  </si>
  <si>
    <t>Чай с сахаром</t>
  </si>
  <si>
    <t>ТТК 2.10</t>
  </si>
  <si>
    <t xml:space="preserve">Салат из белокочанной капусты </t>
  </si>
  <si>
    <t>Рассольник петербургский, сметана</t>
  </si>
  <si>
    <t>Тефтели мясные с соусом</t>
  </si>
  <si>
    <t>ТТК 5.7</t>
  </si>
  <si>
    <t>ТТК 6.15</t>
  </si>
  <si>
    <t xml:space="preserve">Кисель ягодный </t>
  </si>
  <si>
    <t>Каша "Боярская с изюмом"</t>
  </si>
  <si>
    <t>ТТК 1.7.</t>
  </si>
  <si>
    <t>Огурцы битые с зеленью</t>
  </si>
  <si>
    <t>Борщ с капустой и картофелем со сметаной</t>
  </si>
  <si>
    <t>Наггетсы куриные</t>
  </si>
  <si>
    <t>ТТК 4.40</t>
  </si>
  <si>
    <t>ТТК 6.10</t>
  </si>
  <si>
    <t>Напиток витаминный из яблок и шиповника</t>
  </si>
  <si>
    <t>ТТК 8.17</t>
  </si>
  <si>
    <t>Изделия кондитерские (печенье)</t>
  </si>
  <si>
    <t>Изделия кондитерские(печенье)</t>
  </si>
  <si>
    <t>МБОУ СОШ №42 г. Белгорода</t>
  </si>
  <si>
    <t>Директор</t>
  </si>
  <si>
    <t>Н.П. Бутов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</si>
</sst>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2"/>
  <sheetViews>
    <sheetView tabSelected="1" view="pageBreakPreview" zoomScaleNormal="100" zoomScaleSheetLayoutView="100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G3" sqref="G3"/>
    </sheetView>
  </sheetViews>
  <sheetFormatPr defaultColWidth="9.140625" defaultRowHeight="12.75"/>
  <cols>
    <col min="1" max="2" width="7.42578125" style="2" customWidth="1"/>
    <col min="3" max="3" width="16.85546875" style="1" customWidth="1"/>
    <col min="4" max="4" width="13.140625" style="41" customWidth="1"/>
    <col min="5" max="5" width="46.28515625" style="2" customWidth="1"/>
    <col min="6" max="6" width="9.28515625" style="12" customWidth="1"/>
    <col min="7" max="10" width="11.7109375" style="12" customWidth="1"/>
    <col min="11" max="11" width="10" style="12" customWidth="1"/>
    <col min="12" max="13" width="9.140625" style="13"/>
    <col min="14" max="16384" width="9.140625" style="2"/>
  </cols>
  <sheetData>
    <row r="1" spans="1:12" ht="15">
      <c r="A1" s="1" t="s">
        <v>7</v>
      </c>
      <c r="C1" s="61" t="s">
        <v>201</v>
      </c>
      <c r="D1" s="62"/>
      <c r="E1" s="62"/>
      <c r="F1" s="12" t="s">
        <v>16</v>
      </c>
      <c r="G1" s="12" t="s">
        <v>17</v>
      </c>
      <c r="H1" s="63" t="s">
        <v>202</v>
      </c>
      <c r="I1" s="63"/>
      <c r="J1" s="63"/>
      <c r="K1" s="63"/>
    </row>
    <row r="2" spans="1:12" ht="18">
      <c r="A2" s="8" t="s">
        <v>6</v>
      </c>
      <c r="C2" s="2"/>
      <c r="G2" s="12" t="s">
        <v>18</v>
      </c>
      <c r="H2" s="63" t="s">
        <v>203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9" t="s">
        <v>9</v>
      </c>
      <c r="G3" s="12" t="s">
        <v>19</v>
      </c>
      <c r="H3" s="14">
        <v>28</v>
      </c>
      <c r="I3" s="14">
        <v>8</v>
      </c>
      <c r="J3" s="15">
        <v>2026</v>
      </c>
      <c r="K3" s="26"/>
    </row>
    <row r="4" spans="1:12" ht="13.5" thickBot="1">
      <c r="C4" s="2"/>
      <c r="D4" s="4"/>
      <c r="H4" s="16" t="s">
        <v>26</v>
      </c>
      <c r="I4" s="16" t="s">
        <v>27</v>
      </c>
      <c r="J4" s="16" t="s">
        <v>28</v>
      </c>
    </row>
    <row r="5" spans="1:12" ht="23.25" thickBot="1">
      <c r="A5" s="38" t="s">
        <v>14</v>
      </c>
      <c r="B5" s="39" t="s">
        <v>15</v>
      </c>
      <c r="C5" s="40" t="s">
        <v>0</v>
      </c>
      <c r="D5" s="40" t="s">
        <v>13</v>
      </c>
      <c r="E5" s="40" t="s">
        <v>12</v>
      </c>
      <c r="F5" s="40" t="s">
        <v>24</v>
      </c>
      <c r="G5" s="40" t="s">
        <v>1</v>
      </c>
      <c r="H5" s="40" t="s">
        <v>2</v>
      </c>
      <c r="I5" s="40" t="s">
        <v>3</v>
      </c>
      <c r="J5" s="40" t="s">
        <v>10</v>
      </c>
      <c r="K5" s="40" t="s">
        <v>11</v>
      </c>
      <c r="L5" s="40" t="s">
        <v>25</v>
      </c>
    </row>
    <row r="6" spans="1:12" ht="30">
      <c r="A6" s="71">
        <v>1</v>
      </c>
      <c r="B6" s="71">
        <v>1</v>
      </c>
      <c r="C6" s="72" t="s">
        <v>20</v>
      </c>
      <c r="D6" s="42" t="s">
        <v>34</v>
      </c>
      <c r="E6" s="36" t="s">
        <v>37</v>
      </c>
      <c r="F6" s="37">
        <v>155</v>
      </c>
      <c r="G6" s="37">
        <v>5.9</v>
      </c>
      <c r="H6" s="37">
        <v>7.1</v>
      </c>
      <c r="I6" s="37">
        <v>26.4</v>
      </c>
      <c r="J6" s="37">
        <v>188.5</v>
      </c>
      <c r="K6" s="37" t="s">
        <v>41</v>
      </c>
      <c r="L6" s="37"/>
    </row>
    <row r="7" spans="1:12" ht="15">
      <c r="A7" s="65"/>
      <c r="B7" s="65"/>
      <c r="C7" s="73"/>
      <c r="D7" s="43" t="s">
        <v>35</v>
      </c>
      <c r="E7" s="11" t="s">
        <v>38</v>
      </c>
      <c r="F7" s="17">
        <v>60</v>
      </c>
      <c r="G7" s="17">
        <v>3.5</v>
      </c>
      <c r="H7" s="17">
        <v>4.5999999999999996</v>
      </c>
      <c r="I7" s="17">
        <v>23.1</v>
      </c>
      <c r="J7" s="17">
        <v>147.30000000000001</v>
      </c>
      <c r="K7" s="17" t="s">
        <v>42</v>
      </c>
      <c r="L7" s="17"/>
    </row>
    <row r="8" spans="1:12" ht="15">
      <c r="A8" s="65"/>
      <c r="B8" s="65"/>
      <c r="C8" s="73"/>
      <c r="D8" s="44" t="s">
        <v>22</v>
      </c>
      <c r="E8" s="11" t="s">
        <v>39</v>
      </c>
      <c r="F8" s="17">
        <v>200</v>
      </c>
      <c r="G8" s="17">
        <v>3.9</v>
      </c>
      <c r="H8" s="17">
        <v>3.1</v>
      </c>
      <c r="I8" s="17">
        <v>16.3</v>
      </c>
      <c r="J8" s="17">
        <v>108.7</v>
      </c>
      <c r="K8" s="17" t="s">
        <v>43</v>
      </c>
      <c r="L8" s="17"/>
    </row>
    <row r="9" spans="1:12" ht="15">
      <c r="A9" s="65"/>
      <c r="B9" s="65"/>
      <c r="C9" s="73"/>
      <c r="D9" s="44" t="s">
        <v>36</v>
      </c>
      <c r="E9" s="11" t="s">
        <v>40</v>
      </c>
      <c r="F9" s="17">
        <v>100</v>
      </c>
      <c r="G9" s="17">
        <v>0.4</v>
      </c>
      <c r="H9" s="17">
        <v>0.4</v>
      </c>
      <c r="I9" s="17">
        <v>8.9</v>
      </c>
      <c r="J9" s="17">
        <v>40.799999999999997</v>
      </c>
      <c r="K9" s="17" t="s">
        <v>44</v>
      </c>
      <c r="L9" s="17"/>
    </row>
    <row r="10" spans="1:12" ht="15">
      <c r="A10" s="65"/>
      <c r="B10" s="65"/>
      <c r="C10" s="73"/>
      <c r="D10" s="21"/>
      <c r="E10" s="10"/>
      <c r="F10" s="17"/>
      <c r="G10" s="17"/>
      <c r="H10" s="17"/>
      <c r="I10" s="17"/>
      <c r="J10" s="17"/>
      <c r="K10" s="17"/>
      <c r="L10" s="17"/>
    </row>
    <row r="11" spans="1:12" ht="15">
      <c r="A11" s="65"/>
      <c r="B11" s="65"/>
      <c r="C11" s="73"/>
      <c r="D11" s="21"/>
      <c r="E11" s="10"/>
      <c r="F11" s="17"/>
      <c r="G11" s="17"/>
      <c r="H11" s="17"/>
      <c r="I11" s="17"/>
      <c r="J11" s="17"/>
      <c r="K11" s="17"/>
      <c r="L11" s="17"/>
    </row>
    <row r="12" spans="1:12" ht="15">
      <c r="A12" s="66"/>
      <c r="B12" s="66"/>
      <c r="C12" s="74"/>
      <c r="D12" s="45" t="s">
        <v>23</v>
      </c>
      <c r="E12" s="6"/>
      <c r="F12" s="18">
        <f>SUM(F6:F11)</f>
        <v>515</v>
      </c>
      <c r="G12" s="18">
        <f>SUM(G6:G11)</f>
        <v>13.700000000000001</v>
      </c>
      <c r="H12" s="18">
        <f>SUM(H6:H11)</f>
        <v>15.2</v>
      </c>
      <c r="I12" s="18">
        <f>SUM(I6:I11)</f>
        <v>74.7</v>
      </c>
      <c r="J12" s="18">
        <f>SUM(J6:J11)</f>
        <v>485.3</v>
      </c>
      <c r="K12" s="18"/>
      <c r="L12" s="18"/>
    </row>
    <row r="13" spans="1:12" ht="15">
      <c r="A13" s="76">
        <f>A6</f>
        <v>1</v>
      </c>
      <c r="B13" s="76">
        <f>B6</f>
        <v>1</v>
      </c>
      <c r="C13" s="75" t="s">
        <v>21</v>
      </c>
      <c r="D13" s="44" t="s">
        <v>45</v>
      </c>
      <c r="E13" s="10" t="s">
        <v>49</v>
      </c>
      <c r="F13" s="17">
        <v>60</v>
      </c>
      <c r="G13" s="17">
        <v>0.7</v>
      </c>
      <c r="H13" s="17">
        <v>0.1</v>
      </c>
      <c r="I13" s="17">
        <v>2.1</v>
      </c>
      <c r="J13" s="17">
        <v>12.1</v>
      </c>
      <c r="K13" s="17" t="s">
        <v>55</v>
      </c>
      <c r="L13" s="17"/>
    </row>
    <row r="14" spans="1:12" ht="15">
      <c r="A14" s="65"/>
      <c r="B14" s="65"/>
      <c r="C14" s="73"/>
      <c r="D14" s="44" t="s">
        <v>46</v>
      </c>
      <c r="E14" s="10" t="s">
        <v>50</v>
      </c>
      <c r="F14" s="17">
        <v>210</v>
      </c>
      <c r="G14" s="17">
        <v>8.3000000000000007</v>
      </c>
      <c r="H14" s="17">
        <v>8.1</v>
      </c>
      <c r="I14" s="17">
        <v>14.4</v>
      </c>
      <c r="J14" s="17">
        <v>163.30000000000001</v>
      </c>
      <c r="K14" s="17" t="s">
        <v>56</v>
      </c>
      <c r="L14" s="17"/>
    </row>
    <row r="15" spans="1:12" ht="15">
      <c r="A15" s="65"/>
      <c r="B15" s="65"/>
      <c r="C15" s="73"/>
      <c r="D15" s="44" t="s">
        <v>34</v>
      </c>
      <c r="E15" s="10" t="s">
        <v>51</v>
      </c>
      <c r="F15" s="17">
        <v>150</v>
      </c>
      <c r="G15" s="27">
        <v>13</v>
      </c>
      <c r="H15" s="27">
        <v>20.100000000000001</v>
      </c>
      <c r="I15" s="27">
        <v>25.6</v>
      </c>
      <c r="J15" s="27">
        <v>334.9</v>
      </c>
      <c r="K15" s="17" t="s">
        <v>57</v>
      </c>
      <c r="L15" s="17"/>
    </row>
    <row r="16" spans="1:12" ht="15">
      <c r="A16" s="65"/>
      <c r="B16" s="65"/>
      <c r="C16" s="73"/>
      <c r="D16" s="44" t="s">
        <v>22</v>
      </c>
      <c r="E16" s="10" t="s">
        <v>52</v>
      </c>
      <c r="F16" s="17">
        <v>200</v>
      </c>
      <c r="G16" s="27">
        <v>1</v>
      </c>
      <c r="H16" s="27">
        <v>0.2</v>
      </c>
      <c r="I16" s="27">
        <v>20.2</v>
      </c>
      <c r="J16" s="27">
        <v>86.6</v>
      </c>
      <c r="K16" s="17" t="s">
        <v>58</v>
      </c>
      <c r="L16" s="17"/>
    </row>
    <row r="17" spans="1:12" ht="15">
      <c r="A17" s="65"/>
      <c r="B17" s="65"/>
      <c r="C17" s="73"/>
      <c r="D17" s="44" t="s">
        <v>47</v>
      </c>
      <c r="E17" s="10" t="s">
        <v>53</v>
      </c>
      <c r="F17" s="17">
        <v>40</v>
      </c>
      <c r="G17" s="27">
        <v>3</v>
      </c>
      <c r="H17" s="27">
        <v>0.3</v>
      </c>
      <c r="I17" s="27">
        <v>19.7</v>
      </c>
      <c r="J17" s="27">
        <v>93.8</v>
      </c>
      <c r="K17" s="17" t="s">
        <v>59</v>
      </c>
      <c r="L17" s="17"/>
    </row>
    <row r="18" spans="1:12" ht="15">
      <c r="A18" s="65"/>
      <c r="B18" s="65"/>
      <c r="C18" s="73"/>
      <c r="D18" s="44" t="s">
        <v>48</v>
      </c>
      <c r="E18" s="10" t="s">
        <v>54</v>
      </c>
      <c r="F18" s="17">
        <v>40</v>
      </c>
      <c r="G18" s="27">
        <v>2.2000000000000002</v>
      </c>
      <c r="H18" s="27">
        <v>0.4</v>
      </c>
      <c r="I18" s="27">
        <v>23.8</v>
      </c>
      <c r="J18" s="27">
        <v>108</v>
      </c>
      <c r="K18" s="17" t="s">
        <v>60</v>
      </c>
      <c r="L18" s="17"/>
    </row>
    <row r="19" spans="1:12" ht="15">
      <c r="A19" s="65"/>
      <c r="B19" s="65"/>
      <c r="C19" s="73"/>
      <c r="D19" s="21"/>
      <c r="E19" s="10"/>
      <c r="F19" s="17"/>
      <c r="G19" s="27"/>
      <c r="H19" s="27"/>
      <c r="I19" s="27"/>
      <c r="J19" s="27"/>
      <c r="K19" s="17"/>
      <c r="L19" s="17"/>
    </row>
    <row r="20" spans="1:12" ht="15">
      <c r="A20" s="65"/>
      <c r="B20" s="65"/>
      <c r="C20" s="73"/>
      <c r="D20" s="21"/>
      <c r="E20" s="10"/>
      <c r="F20" s="17"/>
      <c r="G20" s="27"/>
      <c r="H20" s="27"/>
      <c r="I20" s="27"/>
      <c r="J20" s="27"/>
      <c r="K20" s="17"/>
      <c r="L20" s="17"/>
    </row>
    <row r="21" spans="1:12" ht="15">
      <c r="A21" s="66"/>
      <c r="B21" s="66"/>
      <c r="C21" s="74"/>
      <c r="D21" s="45" t="s">
        <v>23</v>
      </c>
      <c r="E21" s="6"/>
      <c r="F21" s="18">
        <f>SUM(F13:F20)</f>
        <v>700</v>
      </c>
      <c r="G21" s="23">
        <f>SUM(G13:G20)</f>
        <v>28.2</v>
      </c>
      <c r="H21" s="23">
        <f>SUM(H13:H20)</f>
        <v>29.2</v>
      </c>
      <c r="I21" s="23">
        <f>SUM(I13:I20)</f>
        <v>105.8</v>
      </c>
      <c r="J21" s="23">
        <f>SUM(J13:J20)</f>
        <v>798.69999999999993</v>
      </c>
      <c r="K21" s="18"/>
      <c r="L21" s="18"/>
    </row>
    <row r="22" spans="1:12" ht="15">
      <c r="A22" s="80">
        <v>1</v>
      </c>
      <c r="B22" s="80">
        <v>1</v>
      </c>
      <c r="C22" s="77" t="s">
        <v>29</v>
      </c>
      <c r="D22" s="44" t="s">
        <v>61</v>
      </c>
      <c r="E22" s="11" t="s">
        <v>62</v>
      </c>
      <c r="F22" s="19">
        <v>100</v>
      </c>
      <c r="G22" s="47">
        <v>9.1</v>
      </c>
      <c r="H22" s="47">
        <v>10.7</v>
      </c>
      <c r="I22" s="47">
        <v>31.1</v>
      </c>
      <c r="J22" s="20">
        <v>257.5</v>
      </c>
      <c r="K22" s="24" t="s">
        <v>64</v>
      </c>
      <c r="L22" s="18"/>
    </row>
    <row r="23" spans="1:12" ht="15">
      <c r="A23" s="81"/>
      <c r="B23" s="81"/>
      <c r="C23" s="78"/>
      <c r="D23" s="46" t="s">
        <v>22</v>
      </c>
      <c r="E23" s="11" t="s">
        <v>63</v>
      </c>
      <c r="F23" s="19">
        <v>200</v>
      </c>
      <c r="G23" s="47">
        <v>0.1</v>
      </c>
      <c r="H23" s="47">
        <v>0</v>
      </c>
      <c r="I23" s="47">
        <v>10.4</v>
      </c>
      <c r="J23" s="20">
        <v>42.3</v>
      </c>
      <c r="K23" s="24" t="s">
        <v>65</v>
      </c>
      <c r="L23" s="18"/>
    </row>
    <row r="24" spans="1:12" ht="15">
      <c r="A24" s="81"/>
      <c r="B24" s="81"/>
      <c r="C24" s="78"/>
      <c r="D24" s="45"/>
      <c r="E24" s="6"/>
      <c r="F24" s="18"/>
      <c r="G24" s="23"/>
      <c r="H24" s="23"/>
      <c r="I24" s="23"/>
      <c r="J24" s="23"/>
      <c r="K24" s="18"/>
      <c r="L24" s="18"/>
    </row>
    <row r="25" spans="1:12" ht="15">
      <c r="A25" s="82"/>
      <c r="B25" s="82"/>
      <c r="C25" s="79"/>
      <c r="D25" s="45" t="s">
        <v>23</v>
      </c>
      <c r="E25" s="6"/>
      <c r="F25" s="23">
        <f>F23+F22</f>
        <v>300</v>
      </c>
      <c r="G25" s="23">
        <f>G23+G22</f>
        <v>9.1999999999999993</v>
      </c>
      <c r="H25" s="23">
        <f>H23+H22</f>
        <v>10.7</v>
      </c>
      <c r="I25" s="23">
        <f>I23+I22</f>
        <v>41.5</v>
      </c>
      <c r="J25" s="23">
        <f>J23+J22</f>
        <v>299.8</v>
      </c>
      <c r="K25" s="18"/>
      <c r="L25" s="18"/>
    </row>
    <row r="26" spans="1:12" ht="15.75" thickBot="1">
      <c r="A26" s="7">
        <f>A6</f>
        <v>1</v>
      </c>
      <c r="B26" s="7">
        <f>B6</f>
        <v>1</v>
      </c>
      <c r="C26" s="57" t="s">
        <v>4</v>
      </c>
      <c r="D26" s="58"/>
      <c r="E26" s="30"/>
      <c r="F26" s="31">
        <f>F25+F21+F12</f>
        <v>1515</v>
      </c>
      <c r="G26" s="33">
        <f>G12+G21+G25</f>
        <v>51.099999999999994</v>
      </c>
      <c r="H26" s="33">
        <f>H12+H21+H25</f>
        <v>55.099999999999994</v>
      </c>
      <c r="I26" s="33">
        <f>I12+I21+I25</f>
        <v>222</v>
      </c>
      <c r="J26" s="33">
        <f>J12+J21+J25</f>
        <v>1583.8</v>
      </c>
      <c r="K26" s="32"/>
      <c r="L26" s="32">
        <f>L12+L21</f>
        <v>0</v>
      </c>
    </row>
    <row r="27" spans="1:12" ht="15">
      <c r="A27" s="76">
        <v>1</v>
      </c>
      <c r="B27" s="76">
        <v>2</v>
      </c>
      <c r="C27" s="64" t="s">
        <v>20</v>
      </c>
      <c r="D27" s="44" t="s">
        <v>66</v>
      </c>
      <c r="E27" s="51" t="s">
        <v>68</v>
      </c>
      <c r="F27" s="25">
        <v>180</v>
      </c>
      <c r="G27" s="27">
        <v>11.2</v>
      </c>
      <c r="H27" s="27">
        <v>15.1</v>
      </c>
      <c r="I27" s="27">
        <v>26.3</v>
      </c>
      <c r="J27" s="52">
        <v>286.2</v>
      </c>
      <c r="K27" s="17" t="s">
        <v>70</v>
      </c>
      <c r="L27" s="17"/>
    </row>
    <row r="28" spans="1:12" ht="15">
      <c r="A28" s="65"/>
      <c r="B28" s="65"/>
      <c r="C28" s="65"/>
      <c r="D28" s="44" t="s">
        <v>48</v>
      </c>
      <c r="E28" s="10" t="s">
        <v>54</v>
      </c>
      <c r="F28" s="17">
        <v>20</v>
      </c>
      <c r="G28" s="27">
        <v>1.1199999999999999</v>
      </c>
      <c r="H28" s="27">
        <v>0.22000000000000003</v>
      </c>
      <c r="I28" s="27">
        <v>11.88</v>
      </c>
      <c r="J28" s="27">
        <v>53.98</v>
      </c>
      <c r="K28" s="17" t="s">
        <v>60</v>
      </c>
      <c r="L28" s="17"/>
    </row>
    <row r="29" spans="1:12" ht="15">
      <c r="A29" s="65"/>
      <c r="B29" s="65"/>
      <c r="C29" s="65"/>
      <c r="D29" s="44" t="s">
        <v>67</v>
      </c>
      <c r="E29" s="10" t="s">
        <v>199</v>
      </c>
      <c r="F29" s="17">
        <v>30</v>
      </c>
      <c r="G29" s="27">
        <v>2.1</v>
      </c>
      <c r="H29" s="27">
        <v>3</v>
      </c>
      <c r="I29" s="27">
        <v>22.5</v>
      </c>
      <c r="J29" s="27">
        <v>126</v>
      </c>
      <c r="K29" s="17" t="s">
        <v>71</v>
      </c>
      <c r="L29" s="17"/>
    </row>
    <row r="30" spans="1:12" ht="15">
      <c r="A30" s="65"/>
      <c r="B30" s="65"/>
      <c r="C30" s="65"/>
      <c r="D30" s="44" t="s">
        <v>22</v>
      </c>
      <c r="E30" s="10" t="s">
        <v>69</v>
      </c>
      <c r="F30" s="17">
        <v>207</v>
      </c>
      <c r="G30" s="27">
        <v>0.24</v>
      </c>
      <c r="H30" s="27">
        <v>0.06</v>
      </c>
      <c r="I30" s="27">
        <v>10.220000000000001</v>
      </c>
      <c r="J30" s="27">
        <v>42.38</v>
      </c>
      <c r="K30" s="17" t="s">
        <v>72</v>
      </c>
      <c r="L30" s="17"/>
    </row>
    <row r="31" spans="1:12" ht="15">
      <c r="A31" s="65"/>
      <c r="B31" s="65"/>
      <c r="C31" s="65"/>
      <c r="D31" s="43" t="s">
        <v>36</v>
      </c>
      <c r="E31" s="10" t="s">
        <v>40</v>
      </c>
      <c r="F31" s="17">
        <v>100</v>
      </c>
      <c r="G31" s="27">
        <v>0.4</v>
      </c>
      <c r="H31" s="27">
        <v>0.4</v>
      </c>
      <c r="I31" s="27">
        <v>8.9</v>
      </c>
      <c r="J31" s="27">
        <v>40.799999999999997</v>
      </c>
      <c r="K31" s="17" t="s">
        <v>44</v>
      </c>
      <c r="L31" s="17"/>
    </row>
    <row r="32" spans="1:12" ht="15">
      <c r="A32" s="65"/>
      <c r="B32" s="65"/>
      <c r="C32" s="65"/>
      <c r="D32" s="21"/>
      <c r="E32" s="10"/>
      <c r="F32" s="17"/>
      <c r="G32" s="27"/>
      <c r="H32" s="27"/>
      <c r="I32" s="27"/>
      <c r="J32" s="27"/>
      <c r="K32" s="17"/>
      <c r="L32" s="17"/>
    </row>
    <row r="33" spans="1:12" ht="15">
      <c r="A33" s="82"/>
      <c r="B33" s="82"/>
      <c r="C33" s="79"/>
      <c r="D33" s="45" t="s">
        <v>23</v>
      </c>
      <c r="E33" s="6"/>
      <c r="F33" s="18">
        <f>SUM(F27:F32)</f>
        <v>537</v>
      </c>
      <c r="G33" s="23">
        <f>SUM(G27:G32)</f>
        <v>15.059999999999999</v>
      </c>
      <c r="H33" s="23">
        <f>SUM(H27:H32)</f>
        <v>18.779999999999998</v>
      </c>
      <c r="I33" s="23">
        <f>SUM(I27:I32)</f>
        <v>79.800000000000011</v>
      </c>
      <c r="J33" s="23">
        <f>SUM(J27:J32)</f>
        <v>549.36</v>
      </c>
      <c r="K33" s="18"/>
      <c r="L33" s="18">
        <f>SUM(L27:L32)</f>
        <v>0</v>
      </c>
    </row>
    <row r="34" spans="1:12" ht="15">
      <c r="A34" s="76">
        <f>A27</f>
        <v>1</v>
      </c>
      <c r="B34" s="76">
        <f>B27</f>
        <v>2</v>
      </c>
      <c r="C34" s="64" t="s">
        <v>21</v>
      </c>
      <c r="D34" s="44" t="s">
        <v>45</v>
      </c>
      <c r="E34" s="10" t="s">
        <v>75</v>
      </c>
      <c r="F34" s="17">
        <v>60</v>
      </c>
      <c r="G34" s="27">
        <v>0.67200000000000004</v>
      </c>
      <c r="H34" s="27">
        <v>5.3280000000000003</v>
      </c>
      <c r="I34" s="27">
        <v>3.51</v>
      </c>
      <c r="J34" s="27">
        <v>64.679999999999993</v>
      </c>
      <c r="K34" s="17" t="s">
        <v>80</v>
      </c>
      <c r="L34" s="17"/>
    </row>
    <row r="35" spans="1:12" ht="15">
      <c r="A35" s="65"/>
      <c r="B35" s="65"/>
      <c r="C35" s="65"/>
      <c r="D35" s="44" t="s">
        <v>46</v>
      </c>
      <c r="E35" s="10" t="s">
        <v>76</v>
      </c>
      <c r="F35" s="17">
        <v>210</v>
      </c>
      <c r="G35" s="27">
        <v>2.1</v>
      </c>
      <c r="H35" s="27">
        <v>5.5200000000000005</v>
      </c>
      <c r="I35" s="27">
        <v>10.23</v>
      </c>
      <c r="J35" s="27">
        <v>99</v>
      </c>
      <c r="K35" s="17" t="s">
        <v>81</v>
      </c>
      <c r="L35" s="17"/>
    </row>
    <row r="36" spans="1:12" ht="15">
      <c r="A36" s="65"/>
      <c r="B36" s="65"/>
      <c r="C36" s="65"/>
      <c r="D36" s="44" t="s">
        <v>73</v>
      </c>
      <c r="E36" s="10" t="s">
        <v>77</v>
      </c>
      <c r="F36" s="17">
        <v>90</v>
      </c>
      <c r="G36" s="27">
        <v>10.38</v>
      </c>
      <c r="H36" s="27">
        <v>7.2880000000000003</v>
      </c>
      <c r="I36" s="27">
        <v>6.5679999999999996</v>
      </c>
      <c r="J36" s="27">
        <v>133.38399999999999</v>
      </c>
      <c r="K36" s="17" t="s">
        <v>82</v>
      </c>
      <c r="L36" s="17"/>
    </row>
    <row r="37" spans="1:12" ht="15">
      <c r="A37" s="65"/>
      <c r="B37" s="65"/>
      <c r="C37" s="65"/>
      <c r="D37" s="44" t="s">
        <v>74</v>
      </c>
      <c r="E37" s="10" t="s">
        <v>78</v>
      </c>
      <c r="F37" s="17">
        <v>150</v>
      </c>
      <c r="G37" s="27">
        <v>7.4700000000000006</v>
      </c>
      <c r="H37" s="27">
        <v>4.6950000000000003</v>
      </c>
      <c r="I37" s="27">
        <v>32.82</v>
      </c>
      <c r="J37" s="27">
        <v>203.41500000000002</v>
      </c>
      <c r="K37" s="17" t="s">
        <v>83</v>
      </c>
      <c r="L37" s="17"/>
    </row>
    <row r="38" spans="1:12" ht="15">
      <c r="A38" s="65"/>
      <c r="B38" s="65"/>
      <c r="C38" s="65"/>
      <c r="D38" s="44" t="s">
        <v>22</v>
      </c>
      <c r="E38" s="10" t="s">
        <v>79</v>
      </c>
      <c r="F38" s="17">
        <v>200</v>
      </c>
      <c r="G38" s="27">
        <v>0.38</v>
      </c>
      <c r="H38" s="27">
        <v>0</v>
      </c>
      <c r="I38" s="27">
        <v>20.72</v>
      </c>
      <c r="J38" s="27">
        <v>84.6</v>
      </c>
      <c r="K38" s="17" t="s">
        <v>84</v>
      </c>
      <c r="L38" s="17"/>
    </row>
    <row r="39" spans="1:12" ht="15">
      <c r="A39" s="65"/>
      <c r="B39" s="65"/>
      <c r="C39" s="65"/>
      <c r="D39" s="44" t="s">
        <v>47</v>
      </c>
      <c r="E39" s="10" t="s">
        <v>53</v>
      </c>
      <c r="F39" s="17">
        <v>30</v>
      </c>
      <c r="G39" s="27">
        <v>2.2799999999999998</v>
      </c>
      <c r="H39" s="27">
        <v>0.24</v>
      </c>
      <c r="I39" s="27">
        <v>14.76</v>
      </c>
      <c r="J39" s="27">
        <v>70.319999999999993</v>
      </c>
      <c r="K39" s="17" t="s">
        <v>59</v>
      </c>
      <c r="L39" s="17"/>
    </row>
    <row r="40" spans="1:12" ht="15">
      <c r="A40" s="65"/>
      <c r="B40" s="65"/>
      <c r="C40" s="65"/>
      <c r="D40" s="44" t="s">
        <v>48</v>
      </c>
      <c r="E40" s="10" t="s">
        <v>54</v>
      </c>
      <c r="F40" s="17">
        <v>30</v>
      </c>
      <c r="G40" s="27">
        <v>1.68</v>
      </c>
      <c r="H40" s="27">
        <v>0.33</v>
      </c>
      <c r="I40" s="27">
        <v>17.82</v>
      </c>
      <c r="J40" s="27">
        <v>80.969999999999985</v>
      </c>
      <c r="K40" s="17" t="s">
        <v>60</v>
      </c>
      <c r="L40" s="17"/>
    </row>
    <row r="41" spans="1:12" ht="15">
      <c r="A41" s="65"/>
      <c r="B41" s="65"/>
      <c r="C41" s="65"/>
      <c r="D41" s="21"/>
      <c r="E41" s="10"/>
      <c r="F41" s="17"/>
      <c r="G41" s="27"/>
      <c r="H41" s="27"/>
      <c r="I41" s="27"/>
      <c r="J41" s="27"/>
      <c r="K41" s="17"/>
      <c r="L41" s="17"/>
    </row>
    <row r="42" spans="1:12" ht="15">
      <c r="A42" s="65"/>
      <c r="B42" s="65"/>
      <c r="C42" s="65"/>
      <c r="D42" s="21"/>
      <c r="E42" s="10"/>
      <c r="F42" s="17"/>
      <c r="G42" s="27"/>
      <c r="H42" s="27"/>
      <c r="I42" s="27"/>
      <c r="J42" s="27"/>
      <c r="K42" s="17"/>
      <c r="L42" s="17"/>
    </row>
    <row r="43" spans="1:12" ht="15">
      <c r="A43" s="66"/>
      <c r="B43" s="66"/>
      <c r="C43" s="66"/>
      <c r="D43" s="45" t="s">
        <v>23</v>
      </c>
      <c r="E43" s="6"/>
      <c r="F43" s="18">
        <f>SUM(F34:F42)</f>
        <v>770</v>
      </c>
      <c r="G43" s="23">
        <f>SUM(G34:G42)</f>
        <v>24.962</v>
      </c>
      <c r="H43" s="23">
        <f t="shared" ref="H43" si="0">SUM(H34:H42)</f>
        <v>23.401</v>
      </c>
      <c r="I43" s="23">
        <f t="shared" ref="I43" si="1">SUM(I34:I42)</f>
        <v>106.428</v>
      </c>
      <c r="J43" s="23">
        <f t="shared" ref="J43:L43" si="2">SUM(J34:J42)</f>
        <v>736.36899999999991</v>
      </c>
      <c r="K43" s="18"/>
      <c r="L43" s="18">
        <f t="shared" si="2"/>
        <v>0</v>
      </c>
    </row>
    <row r="44" spans="1:12" ht="15">
      <c r="A44" s="76">
        <v>1</v>
      </c>
      <c r="B44" s="76">
        <v>2</v>
      </c>
      <c r="C44" s="64" t="s">
        <v>29</v>
      </c>
      <c r="D44" s="46" t="s">
        <v>85</v>
      </c>
      <c r="E44" s="11" t="s">
        <v>86</v>
      </c>
      <c r="F44" s="19">
        <v>65</v>
      </c>
      <c r="G44" s="20">
        <v>6.1749999999999998</v>
      </c>
      <c r="H44" s="20">
        <v>5.0049999999999999</v>
      </c>
      <c r="I44" s="20">
        <v>29.25</v>
      </c>
      <c r="J44" s="20">
        <v>186.745</v>
      </c>
      <c r="K44" s="24"/>
      <c r="L44" s="22"/>
    </row>
    <row r="45" spans="1:12" ht="15">
      <c r="A45" s="65"/>
      <c r="B45" s="65"/>
      <c r="C45" s="65"/>
      <c r="D45" s="46" t="s">
        <v>45</v>
      </c>
      <c r="E45" s="11" t="s">
        <v>87</v>
      </c>
      <c r="F45" s="19">
        <v>60</v>
      </c>
      <c r="G45" s="20">
        <v>0.49799999999999994</v>
      </c>
      <c r="H45" s="20">
        <v>3.6479999999999997</v>
      </c>
      <c r="I45" s="20">
        <v>3.9599999999999995</v>
      </c>
      <c r="J45" s="20">
        <v>50.663999999999994</v>
      </c>
      <c r="K45" s="24" t="s">
        <v>89</v>
      </c>
      <c r="L45" s="22"/>
    </row>
    <row r="46" spans="1:12" ht="15">
      <c r="A46" s="65"/>
      <c r="B46" s="65"/>
      <c r="C46" s="65"/>
      <c r="D46" s="44" t="s">
        <v>22</v>
      </c>
      <c r="E46" s="11" t="s">
        <v>88</v>
      </c>
      <c r="F46" s="19">
        <v>200</v>
      </c>
      <c r="G46" s="20">
        <v>0.14000000000000001</v>
      </c>
      <c r="H46" s="20">
        <v>0.06</v>
      </c>
      <c r="I46" s="20">
        <v>17.36</v>
      </c>
      <c r="J46" s="20">
        <v>70.540000000000006</v>
      </c>
      <c r="K46" s="24" t="s">
        <v>90</v>
      </c>
      <c r="L46" s="22"/>
    </row>
    <row r="47" spans="1:12" ht="15">
      <c r="A47" s="66"/>
      <c r="B47" s="66"/>
      <c r="C47" s="66"/>
      <c r="D47" s="45" t="s">
        <v>23</v>
      </c>
      <c r="E47" s="6"/>
      <c r="F47" s="29">
        <f>F46+F45+F44</f>
        <v>325</v>
      </c>
      <c r="G47" s="23">
        <f>G46+G45+G44</f>
        <v>6.8129999999999997</v>
      </c>
      <c r="H47" s="23">
        <f t="shared" ref="H47:J47" si="3">H46+H45+H44</f>
        <v>8.7129999999999992</v>
      </c>
      <c r="I47" s="23">
        <f t="shared" si="3"/>
        <v>50.57</v>
      </c>
      <c r="J47" s="23">
        <f t="shared" si="3"/>
        <v>307.94900000000001</v>
      </c>
      <c r="K47" s="18"/>
      <c r="L47" s="18"/>
    </row>
    <row r="48" spans="1:12" ht="15.75" customHeight="1">
      <c r="A48" s="7">
        <f>A27</f>
        <v>1</v>
      </c>
      <c r="B48" s="7">
        <f>B27</f>
        <v>2</v>
      </c>
      <c r="C48" s="57" t="s">
        <v>4</v>
      </c>
      <c r="D48" s="58"/>
      <c r="E48" s="30"/>
      <c r="F48" s="31">
        <f>F33+F43+F47</f>
        <v>1632</v>
      </c>
      <c r="G48" s="33">
        <f>G33+G43+G47</f>
        <v>46.835000000000001</v>
      </c>
      <c r="H48" s="33">
        <f t="shared" ref="H48:J48" si="4">H33+H43+H47</f>
        <v>50.893999999999998</v>
      </c>
      <c r="I48" s="33">
        <f t="shared" si="4"/>
        <v>236.798</v>
      </c>
      <c r="J48" s="33">
        <f t="shared" si="4"/>
        <v>1593.6779999999999</v>
      </c>
      <c r="K48" s="32"/>
      <c r="L48" s="32">
        <f t="shared" ref="L48" si="5">L33+L43</f>
        <v>0</v>
      </c>
    </row>
    <row r="49" spans="1:12" ht="25.5">
      <c r="A49" s="76">
        <v>1</v>
      </c>
      <c r="B49" s="76">
        <v>3</v>
      </c>
      <c r="C49" s="64" t="s">
        <v>20</v>
      </c>
      <c r="D49" s="44" t="s">
        <v>34</v>
      </c>
      <c r="E49" s="10" t="s">
        <v>91</v>
      </c>
      <c r="F49" s="17">
        <v>160</v>
      </c>
      <c r="G49" s="20">
        <v>16.25</v>
      </c>
      <c r="H49" s="20">
        <v>9.0150000000000006</v>
      </c>
      <c r="I49" s="20">
        <v>42.655000000000001</v>
      </c>
      <c r="J49" s="20">
        <v>316.755</v>
      </c>
      <c r="K49" s="17" t="s">
        <v>95</v>
      </c>
      <c r="L49" s="17"/>
    </row>
    <row r="50" spans="1:12" ht="15">
      <c r="A50" s="65"/>
      <c r="B50" s="65"/>
      <c r="C50" s="65"/>
      <c r="D50" s="43" t="s">
        <v>47</v>
      </c>
      <c r="E50" s="10" t="s">
        <v>92</v>
      </c>
      <c r="F50" s="17">
        <v>40</v>
      </c>
      <c r="G50" s="20">
        <v>3</v>
      </c>
      <c r="H50" s="20">
        <v>1.1599999999999999</v>
      </c>
      <c r="I50" s="20">
        <v>20.560000000000002</v>
      </c>
      <c r="J50" s="20">
        <v>104.68</v>
      </c>
      <c r="K50" s="17" t="s">
        <v>96</v>
      </c>
      <c r="L50" s="17"/>
    </row>
    <row r="51" spans="1:12" ht="15">
      <c r="A51" s="65"/>
      <c r="B51" s="65"/>
      <c r="C51" s="65"/>
      <c r="D51" s="44" t="s">
        <v>61</v>
      </c>
      <c r="E51" s="10" t="s">
        <v>93</v>
      </c>
      <c r="F51" s="17">
        <v>10</v>
      </c>
      <c r="G51" s="20">
        <v>0.08</v>
      </c>
      <c r="H51" s="20">
        <v>7.25</v>
      </c>
      <c r="I51" s="20">
        <v>0.13</v>
      </c>
      <c r="J51" s="20">
        <v>66.099999999999994</v>
      </c>
      <c r="K51" s="17" t="s">
        <v>42</v>
      </c>
      <c r="L51" s="17"/>
    </row>
    <row r="52" spans="1:12" ht="15">
      <c r="A52" s="65"/>
      <c r="B52" s="65"/>
      <c r="C52" s="65"/>
      <c r="D52" s="44" t="s">
        <v>22</v>
      </c>
      <c r="E52" s="10" t="s">
        <v>94</v>
      </c>
      <c r="F52" s="17">
        <v>200</v>
      </c>
      <c r="G52" s="20">
        <v>0.18</v>
      </c>
      <c r="H52" s="20">
        <v>0.04</v>
      </c>
      <c r="I52" s="20">
        <v>10.039999999999999</v>
      </c>
      <c r="J52" s="20">
        <v>41.24</v>
      </c>
      <c r="K52" s="17" t="s">
        <v>97</v>
      </c>
      <c r="L52" s="17"/>
    </row>
    <row r="53" spans="1:12" ht="15">
      <c r="A53" s="65"/>
      <c r="B53" s="65"/>
      <c r="C53" s="65"/>
      <c r="D53" s="44" t="s">
        <v>36</v>
      </c>
      <c r="E53" s="10" t="s">
        <v>40</v>
      </c>
      <c r="F53" s="17">
        <v>100</v>
      </c>
      <c r="G53" s="20">
        <v>0.4</v>
      </c>
      <c r="H53" s="20">
        <v>0.4</v>
      </c>
      <c r="I53" s="20">
        <v>8.9</v>
      </c>
      <c r="J53" s="20">
        <v>40.799999999999997</v>
      </c>
      <c r="K53" s="17" t="s">
        <v>44</v>
      </c>
      <c r="L53" s="17"/>
    </row>
    <row r="54" spans="1:12" ht="15">
      <c r="A54" s="65"/>
      <c r="B54" s="65"/>
      <c r="C54" s="65"/>
      <c r="D54" s="21"/>
      <c r="E54" s="10"/>
      <c r="F54" s="17"/>
      <c r="G54" s="27"/>
      <c r="H54" s="27"/>
      <c r="I54" s="27"/>
      <c r="J54" s="27"/>
      <c r="K54" s="17"/>
      <c r="L54" s="17"/>
    </row>
    <row r="55" spans="1:12" ht="15">
      <c r="A55" s="65"/>
      <c r="B55" s="65"/>
      <c r="C55" s="65"/>
      <c r="D55" s="21"/>
      <c r="E55" s="10"/>
      <c r="F55" s="17"/>
      <c r="G55" s="27"/>
      <c r="H55" s="27"/>
      <c r="I55" s="27"/>
      <c r="J55" s="27"/>
      <c r="K55" s="17"/>
      <c r="L55" s="17"/>
    </row>
    <row r="56" spans="1:12" ht="15">
      <c r="A56" s="66"/>
      <c r="B56" s="66"/>
      <c r="C56" s="66"/>
      <c r="D56" s="45" t="s">
        <v>23</v>
      </c>
      <c r="E56" s="6"/>
      <c r="F56" s="18">
        <f>SUM(F49:F55)</f>
        <v>510</v>
      </c>
      <c r="G56" s="23">
        <f>SUM(G49:G55)</f>
        <v>19.909999999999997</v>
      </c>
      <c r="H56" s="23">
        <f t="shared" ref="H56:J56" si="6">SUM(H49:H55)</f>
        <v>17.864999999999998</v>
      </c>
      <c r="I56" s="23">
        <f t="shared" si="6"/>
        <v>82.285000000000011</v>
      </c>
      <c r="J56" s="23">
        <f t="shared" si="6"/>
        <v>569.57499999999993</v>
      </c>
      <c r="K56" s="18"/>
      <c r="L56" s="18">
        <f t="shared" ref="L56" si="7">SUM(L49:L55)</f>
        <v>0</v>
      </c>
    </row>
    <row r="57" spans="1:12" ht="15">
      <c r="A57" s="76">
        <f>A49</f>
        <v>1</v>
      </c>
      <c r="B57" s="76">
        <f>B49</f>
        <v>3</v>
      </c>
      <c r="C57" s="64" t="s">
        <v>21</v>
      </c>
      <c r="D57" s="44" t="s">
        <v>45</v>
      </c>
      <c r="E57" s="10" t="s">
        <v>98</v>
      </c>
      <c r="F57" s="17">
        <v>60</v>
      </c>
      <c r="G57" s="27">
        <v>0.76800000000000002</v>
      </c>
      <c r="H57" s="27">
        <v>3.222</v>
      </c>
      <c r="I57" s="27">
        <v>4.38</v>
      </c>
      <c r="J57" s="27">
        <v>49.59</v>
      </c>
      <c r="K57" s="17" t="s">
        <v>103</v>
      </c>
      <c r="L57" s="17"/>
    </row>
    <row r="58" spans="1:12" ht="15">
      <c r="A58" s="65"/>
      <c r="B58" s="65"/>
      <c r="C58" s="65"/>
      <c r="D58" s="44" t="s">
        <v>46</v>
      </c>
      <c r="E58" s="10" t="s">
        <v>99</v>
      </c>
      <c r="F58" s="17">
        <v>210</v>
      </c>
      <c r="G58" s="27">
        <v>7.74</v>
      </c>
      <c r="H58" s="27">
        <v>6.99</v>
      </c>
      <c r="I58" s="27">
        <v>20.560000000000002</v>
      </c>
      <c r="J58" s="27">
        <v>176.11</v>
      </c>
      <c r="K58" s="17" t="s">
        <v>104</v>
      </c>
      <c r="L58" s="17"/>
    </row>
    <row r="59" spans="1:12" ht="15">
      <c r="A59" s="65"/>
      <c r="B59" s="65"/>
      <c r="C59" s="65"/>
      <c r="D59" s="44" t="s">
        <v>73</v>
      </c>
      <c r="E59" s="10" t="s">
        <v>100</v>
      </c>
      <c r="F59" s="17">
        <v>90</v>
      </c>
      <c r="G59" s="27">
        <v>15.246000000000002</v>
      </c>
      <c r="H59" s="27">
        <v>11.745000000000001</v>
      </c>
      <c r="I59" s="27">
        <v>18.153000000000002</v>
      </c>
      <c r="J59" s="27">
        <v>239.32800000000003</v>
      </c>
      <c r="K59" s="17" t="s">
        <v>105</v>
      </c>
      <c r="L59" s="17"/>
    </row>
    <row r="60" spans="1:12" ht="15">
      <c r="A60" s="65"/>
      <c r="B60" s="65"/>
      <c r="C60" s="65"/>
      <c r="D60" s="44" t="s">
        <v>74</v>
      </c>
      <c r="E60" s="10" t="s">
        <v>101</v>
      </c>
      <c r="F60" s="17">
        <v>150</v>
      </c>
      <c r="G60" s="27">
        <v>3.2549999999999999</v>
      </c>
      <c r="H60" s="27">
        <v>4.6049999999999995</v>
      </c>
      <c r="I60" s="27">
        <v>24.434999999999999</v>
      </c>
      <c r="J60" s="27">
        <v>152.20499999999998</v>
      </c>
      <c r="K60" s="17" t="s">
        <v>106</v>
      </c>
      <c r="L60" s="17"/>
    </row>
    <row r="61" spans="1:12" ht="15">
      <c r="A61" s="65"/>
      <c r="B61" s="65"/>
      <c r="C61" s="65"/>
      <c r="D61" s="44" t="s">
        <v>22</v>
      </c>
      <c r="E61" s="10" t="s">
        <v>102</v>
      </c>
      <c r="F61" s="17">
        <v>200</v>
      </c>
      <c r="G61" s="27">
        <v>0.06</v>
      </c>
      <c r="H61" s="27">
        <v>0</v>
      </c>
      <c r="I61" s="27">
        <v>10.34</v>
      </c>
      <c r="J61" s="27">
        <v>41.6</v>
      </c>
      <c r="K61" s="17" t="s">
        <v>107</v>
      </c>
      <c r="L61" s="17"/>
    </row>
    <row r="62" spans="1:12" ht="15">
      <c r="A62" s="65"/>
      <c r="B62" s="65"/>
      <c r="C62" s="65"/>
      <c r="D62" s="44" t="s">
        <v>47</v>
      </c>
      <c r="E62" s="10" t="s">
        <v>53</v>
      </c>
      <c r="F62" s="17">
        <v>20</v>
      </c>
      <c r="G62" s="27">
        <v>1.52</v>
      </c>
      <c r="H62" s="27">
        <v>0.16000000000000003</v>
      </c>
      <c r="I62" s="27">
        <v>9.8400000000000016</v>
      </c>
      <c r="J62" s="27">
        <v>46.88</v>
      </c>
      <c r="K62" s="17" t="s">
        <v>59</v>
      </c>
      <c r="L62" s="17"/>
    </row>
    <row r="63" spans="1:12" ht="15">
      <c r="A63" s="65"/>
      <c r="B63" s="65"/>
      <c r="C63" s="65"/>
      <c r="D63" s="44" t="s">
        <v>48</v>
      </c>
      <c r="E63" s="10" t="s">
        <v>54</v>
      </c>
      <c r="F63" s="17">
        <v>30</v>
      </c>
      <c r="G63" s="27">
        <v>1.68</v>
      </c>
      <c r="H63" s="27">
        <v>0.33</v>
      </c>
      <c r="I63" s="27">
        <v>17.82</v>
      </c>
      <c r="J63" s="27">
        <v>80.969999999999985</v>
      </c>
      <c r="K63" s="17" t="s">
        <v>60</v>
      </c>
      <c r="L63" s="17"/>
    </row>
    <row r="64" spans="1:12" ht="15">
      <c r="A64" s="65"/>
      <c r="B64" s="65"/>
      <c r="C64" s="65"/>
      <c r="D64" s="21"/>
      <c r="E64" s="10"/>
      <c r="F64" s="17"/>
      <c r="G64" s="27"/>
      <c r="H64" s="27"/>
      <c r="I64" s="27"/>
      <c r="J64" s="27"/>
      <c r="K64" s="17"/>
      <c r="L64" s="17"/>
    </row>
    <row r="65" spans="1:12" ht="15">
      <c r="A65" s="65"/>
      <c r="B65" s="65"/>
      <c r="C65" s="65"/>
      <c r="D65" s="21"/>
      <c r="E65" s="10"/>
      <c r="F65" s="17"/>
      <c r="G65" s="27"/>
      <c r="H65" s="27"/>
      <c r="I65" s="27"/>
      <c r="J65" s="27"/>
      <c r="K65" s="17"/>
      <c r="L65" s="17"/>
    </row>
    <row r="66" spans="1:12" ht="15">
      <c r="A66" s="66"/>
      <c r="B66" s="66"/>
      <c r="C66" s="66"/>
      <c r="D66" s="45" t="s">
        <v>23</v>
      </c>
      <c r="E66" s="6"/>
      <c r="F66" s="18">
        <f>SUM(F57:F65)</f>
        <v>760</v>
      </c>
      <c r="G66" s="23">
        <f t="shared" ref="G66" si="8">SUM(G57:G65)</f>
        <v>30.269000000000002</v>
      </c>
      <c r="H66" s="23">
        <f>SUM(H57:H65)</f>
        <v>27.052</v>
      </c>
      <c r="I66" s="23">
        <f t="shared" ref="I66" si="9">SUM(I57:I65)</f>
        <v>105.52800000000002</v>
      </c>
      <c r="J66" s="23">
        <f t="shared" ref="J66:L66" si="10">SUM(J57:J65)</f>
        <v>786.68299999999999</v>
      </c>
      <c r="K66" s="18"/>
      <c r="L66" s="18">
        <f t="shared" si="10"/>
        <v>0</v>
      </c>
    </row>
    <row r="67" spans="1:12" ht="15">
      <c r="A67" s="76">
        <v>1</v>
      </c>
      <c r="B67" s="76">
        <v>3</v>
      </c>
      <c r="C67" s="64" t="s">
        <v>29</v>
      </c>
      <c r="D67" s="22" t="s">
        <v>35</v>
      </c>
      <c r="E67" s="11" t="s">
        <v>38</v>
      </c>
      <c r="F67" s="19">
        <v>110</v>
      </c>
      <c r="G67" s="20">
        <v>6.87</v>
      </c>
      <c r="H67" s="20">
        <v>9.1300000000000008</v>
      </c>
      <c r="I67" s="20">
        <v>39.68</v>
      </c>
      <c r="J67" s="20">
        <v>268.37</v>
      </c>
      <c r="K67" s="24" t="s">
        <v>108</v>
      </c>
      <c r="L67" s="18"/>
    </row>
    <row r="68" spans="1:12" ht="13.15" customHeight="1">
      <c r="A68" s="65"/>
      <c r="B68" s="65"/>
      <c r="C68" s="65"/>
      <c r="D68" s="46" t="s">
        <v>22</v>
      </c>
      <c r="E68" s="11" t="s">
        <v>79</v>
      </c>
      <c r="F68" s="19">
        <v>200</v>
      </c>
      <c r="G68" s="20">
        <v>0.38</v>
      </c>
      <c r="H68" s="20">
        <v>0</v>
      </c>
      <c r="I68" s="20">
        <v>20.72</v>
      </c>
      <c r="J68" s="20">
        <v>84.6</v>
      </c>
      <c r="K68" s="24" t="s">
        <v>84</v>
      </c>
      <c r="L68" s="18"/>
    </row>
    <row r="69" spans="1:12" ht="15">
      <c r="A69" s="65"/>
      <c r="B69" s="65"/>
      <c r="C69" s="65"/>
      <c r="D69" s="45"/>
      <c r="E69" s="6"/>
      <c r="F69" s="18"/>
      <c r="G69" s="23"/>
      <c r="H69" s="23"/>
      <c r="I69" s="23"/>
      <c r="J69" s="23"/>
      <c r="K69" s="18"/>
      <c r="L69" s="18"/>
    </row>
    <row r="70" spans="1:12" ht="15">
      <c r="A70" s="66"/>
      <c r="B70" s="66"/>
      <c r="C70" s="66"/>
      <c r="D70" s="45" t="s">
        <v>23</v>
      </c>
      <c r="E70" s="6"/>
      <c r="F70" s="29">
        <f>F68+F67</f>
        <v>310</v>
      </c>
      <c r="G70" s="23">
        <f>G68+G67</f>
        <v>7.25</v>
      </c>
      <c r="H70" s="23">
        <f t="shared" ref="H70:J70" si="11">H68+H67</f>
        <v>9.1300000000000008</v>
      </c>
      <c r="I70" s="23">
        <f t="shared" si="11"/>
        <v>60.4</v>
      </c>
      <c r="J70" s="23">
        <f t="shared" si="11"/>
        <v>352.97</v>
      </c>
      <c r="K70" s="18"/>
      <c r="L70" s="18"/>
    </row>
    <row r="71" spans="1:12" ht="15.75" customHeight="1">
      <c r="A71" s="7">
        <f>A49</f>
        <v>1</v>
      </c>
      <c r="B71" s="7">
        <f>B49</f>
        <v>3</v>
      </c>
      <c r="C71" s="57" t="s">
        <v>4</v>
      </c>
      <c r="D71" s="58"/>
      <c r="E71" s="30"/>
      <c r="F71" s="31">
        <f>F56+F66+F70</f>
        <v>1580</v>
      </c>
      <c r="G71" s="33">
        <f>G56+G66+G70</f>
        <v>57.429000000000002</v>
      </c>
      <c r="H71" s="33">
        <f t="shared" ref="H71:J71" si="12">H56+H66+H70</f>
        <v>54.047000000000004</v>
      </c>
      <c r="I71" s="33">
        <f t="shared" si="12"/>
        <v>248.21300000000005</v>
      </c>
      <c r="J71" s="33">
        <f t="shared" si="12"/>
        <v>1709.2279999999998</v>
      </c>
      <c r="K71" s="32"/>
      <c r="L71" s="32">
        <f t="shared" ref="L71" si="13">L56+L66</f>
        <v>0</v>
      </c>
    </row>
    <row r="72" spans="1:12" ht="25.5">
      <c r="A72" s="83">
        <v>1</v>
      </c>
      <c r="B72" s="76">
        <v>4</v>
      </c>
      <c r="C72" s="64" t="s">
        <v>20</v>
      </c>
      <c r="D72" s="44" t="s">
        <v>34</v>
      </c>
      <c r="E72" s="10" t="s">
        <v>109</v>
      </c>
      <c r="F72" s="17">
        <v>160</v>
      </c>
      <c r="G72" s="27">
        <v>15.159999999999998</v>
      </c>
      <c r="H72" s="27">
        <v>14.159999999999998</v>
      </c>
      <c r="I72" s="27">
        <v>35.515000000000001</v>
      </c>
      <c r="J72" s="27">
        <v>332.63</v>
      </c>
      <c r="K72" s="17" t="s">
        <v>111</v>
      </c>
      <c r="L72" s="17"/>
    </row>
    <row r="73" spans="1:12" ht="15">
      <c r="A73" s="84"/>
      <c r="B73" s="65"/>
      <c r="C73" s="65"/>
      <c r="D73" s="44" t="s">
        <v>48</v>
      </c>
      <c r="E73" s="10" t="s">
        <v>54</v>
      </c>
      <c r="F73" s="17">
        <v>40</v>
      </c>
      <c r="G73" s="27">
        <v>2.2399999999999998</v>
      </c>
      <c r="H73" s="27">
        <v>0.44000000000000006</v>
      </c>
      <c r="I73" s="27">
        <v>23.76</v>
      </c>
      <c r="J73" s="27">
        <v>107.96</v>
      </c>
      <c r="K73" s="17" t="s">
        <v>60</v>
      </c>
      <c r="L73" s="17"/>
    </row>
    <row r="74" spans="1:12" ht="15">
      <c r="A74" s="84"/>
      <c r="B74" s="65"/>
      <c r="C74" s="65"/>
      <c r="D74" s="44" t="s">
        <v>22</v>
      </c>
      <c r="E74" s="10" t="s">
        <v>110</v>
      </c>
      <c r="F74" s="17">
        <v>200</v>
      </c>
      <c r="G74" s="27">
        <v>0.12</v>
      </c>
      <c r="H74" s="27">
        <v>0.4</v>
      </c>
      <c r="I74" s="27">
        <v>10.14</v>
      </c>
      <c r="J74" s="27">
        <v>41.4</v>
      </c>
      <c r="K74" s="17" t="s">
        <v>112</v>
      </c>
      <c r="L74" s="17"/>
    </row>
    <row r="75" spans="1:12" ht="15">
      <c r="A75" s="84"/>
      <c r="B75" s="65"/>
      <c r="C75" s="65"/>
      <c r="D75" s="44" t="s">
        <v>36</v>
      </c>
      <c r="E75" s="10" t="s">
        <v>40</v>
      </c>
      <c r="F75" s="17">
        <v>100</v>
      </c>
      <c r="G75" s="27">
        <v>0.4</v>
      </c>
      <c r="H75" s="27">
        <v>0.4</v>
      </c>
      <c r="I75" s="27">
        <v>8.9</v>
      </c>
      <c r="J75" s="27">
        <v>40.799999999999997</v>
      </c>
      <c r="K75" s="17" t="s">
        <v>44</v>
      </c>
      <c r="L75" s="17"/>
    </row>
    <row r="76" spans="1:12" ht="15">
      <c r="A76" s="84"/>
      <c r="B76" s="65"/>
      <c r="C76" s="65"/>
      <c r="D76" s="21"/>
      <c r="E76" s="10"/>
      <c r="F76" s="17"/>
      <c r="G76" s="27"/>
      <c r="H76" s="27"/>
      <c r="I76" s="27"/>
      <c r="J76" s="27"/>
      <c r="K76" s="17"/>
      <c r="L76" s="17"/>
    </row>
    <row r="77" spans="1:12" ht="15">
      <c r="A77" s="84"/>
      <c r="B77" s="65"/>
      <c r="C77" s="65"/>
      <c r="D77" s="21"/>
      <c r="E77" s="10"/>
      <c r="F77" s="17"/>
      <c r="G77" s="27"/>
      <c r="H77" s="27"/>
      <c r="I77" s="27"/>
      <c r="J77" s="27"/>
      <c r="K77" s="17"/>
      <c r="L77" s="17"/>
    </row>
    <row r="78" spans="1:12" ht="15">
      <c r="A78" s="85"/>
      <c r="B78" s="66"/>
      <c r="C78" s="66"/>
      <c r="D78" s="45" t="s">
        <v>23</v>
      </c>
      <c r="E78" s="6"/>
      <c r="F78" s="18">
        <f>SUM(F72:F77)</f>
        <v>500</v>
      </c>
      <c r="G78" s="23">
        <f>SUM(G72:G77)</f>
        <v>17.919999999999998</v>
      </c>
      <c r="H78" s="23">
        <f>SUM(H72:H77)</f>
        <v>15.399999999999999</v>
      </c>
      <c r="I78" s="23">
        <f>SUM(I72:I77)</f>
        <v>78.315000000000012</v>
      </c>
      <c r="J78" s="23">
        <f>SUM(J72:J77)</f>
        <v>522.79</v>
      </c>
      <c r="K78" s="18"/>
      <c r="L78" s="18">
        <f>SUM(L72:L77)</f>
        <v>0</v>
      </c>
    </row>
    <row r="79" spans="1:12" ht="30">
      <c r="A79" s="28">
        <v>1</v>
      </c>
      <c r="B79" s="28">
        <v>4</v>
      </c>
      <c r="C79" s="48" t="s">
        <v>32</v>
      </c>
      <c r="D79" s="50" t="s">
        <v>22</v>
      </c>
      <c r="E79" s="49" t="s">
        <v>33</v>
      </c>
      <c r="F79" s="18">
        <v>200</v>
      </c>
      <c r="G79" s="23">
        <v>5.4</v>
      </c>
      <c r="H79" s="23">
        <v>4.4000000000000004</v>
      </c>
      <c r="I79" s="23">
        <v>8.8000000000000007</v>
      </c>
      <c r="J79" s="23">
        <v>96.4</v>
      </c>
      <c r="K79" s="18"/>
      <c r="L79" s="18"/>
    </row>
    <row r="80" spans="1:12" ht="15">
      <c r="A80" s="28"/>
      <c r="B80" s="28"/>
      <c r="C80" s="5"/>
      <c r="D80" s="45"/>
      <c r="E80" s="6"/>
      <c r="F80" s="18"/>
      <c r="G80" s="23"/>
      <c r="H80" s="23"/>
      <c r="I80" s="23"/>
      <c r="J80" s="23"/>
      <c r="K80" s="18"/>
      <c r="L80" s="18"/>
    </row>
    <row r="81" spans="1:12" ht="15">
      <c r="A81" s="76">
        <f>A72</f>
        <v>1</v>
      </c>
      <c r="B81" s="76">
        <f>B72</f>
        <v>4</v>
      </c>
      <c r="C81" s="64" t="s">
        <v>21</v>
      </c>
      <c r="D81" s="44" t="s">
        <v>45</v>
      </c>
      <c r="E81" s="10" t="s">
        <v>113</v>
      </c>
      <c r="F81" s="17">
        <v>60</v>
      </c>
      <c r="G81" s="27">
        <v>0.46199999999999997</v>
      </c>
      <c r="H81" s="27">
        <v>3.24</v>
      </c>
      <c r="I81" s="27">
        <v>1.62</v>
      </c>
      <c r="J81" s="27">
        <v>37.5</v>
      </c>
      <c r="K81" s="17" t="s">
        <v>118</v>
      </c>
      <c r="L81" s="17"/>
    </row>
    <row r="82" spans="1:12" ht="15">
      <c r="A82" s="65"/>
      <c r="B82" s="65"/>
      <c r="C82" s="65"/>
      <c r="D82" s="44" t="s">
        <v>46</v>
      </c>
      <c r="E82" s="10" t="s">
        <v>114</v>
      </c>
      <c r="F82" s="17">
        <v>220</v>
      </c>
      <c r="G82" s="27">
        <v>7.64</v>
      </c>
      <c r="H82" s="27">
        <v>6.0299999999999994</v>
      </c>
      <c r="I82" s="27">
        <v>10.29</v>
      </c>
      <c r="J82" s="27">
        <v>125.99000000000001</v>
      </c>
      <c r="K82" s="17" t="s">
        <v>119</v>
      </c>
      <c r="L82" s="17"/>
    </row>
    <row r="83" spans="1:12" ht="15">
      <c r="A83" s="65"/>
      <c r="B83" s="65"/>
      <c r="C83" s="65"/>
      <c r="D83" s="44" t="s">
        <v>73</v>
      </c>
      <c r="E83" s="10" t="s">
        <v>115</v>
      </c>
      <c r="F83" s="17">
        <v>90</v>
      </c>
      <c r="G83" s="27">
        <v>9.36</v>
      </c>
      <c r="H83" s="27">
        <v>15.6</v>
      </c>
      <c r="I83" s="27">
        <v>5.68</v>
      </c>
      <c r="J83" s="27">
        <v>227.65</v>
      </c>
      <c r="K83" s="17" t="s">
        <v>120</v>
      </c>
      <c r="L83" s="17"/>
    </row>
    <row r="84" spans="1:12" ht="15">
      <c r="A84" s="65"/>
      <c r="B84" s="65"/>
      <c r="C84" s="65"/>
      <c r="D84" s="44" t="s">
        <v>74</v>
      </c>
      <c r="E84" s="10" t="s">
        <v>116</v>
      </c>
      <c r="F84" s="17">
        <v>150</v>
      </c>
      <c r="G84" s="27">
        <v>3.4950000000000001</v>
      </c>
      <c r="H84" s="27">
        <v>3.3449999999999998</v>
      </c>
      <c r="I84" s="27">
        <v>35.384999999999998</v>
      </c>
      <c r="J84" s="27">
        <v>185.625</v>
      </c>
      <c r="K84" s="17" t="s">
        <v>83</v>
      </c>
      <c r="L84" s="17"/>
    </row>
    <row r="85" spans="1:12" ht="15">
      <c r="A85" s="65"/>
      <c r="B85" s="65"/>
      <c r="C85" s="65"/>
      <c r="D85" s="44" t="s">
        <v>22</v>
      </c>
      <c r="E85" s="10" t="s">
        <v>117</v>
      </c>
      <c r="F85" s="17">
        <v>200</v>
      </c>
      <c r="G85" s="27">
        <v>0.18</v>
      </c>
      <c r="H85" s="27">
        <v>0.08</v>
      </c>
      <c r="I85" s="27">
        <v>11.3</v>
      </c>
      <c r="J85" s="27">
        <v>46.64</v>
      </c>
      <c r="K85" s="17" t="s">
        <v>121</v>
      </c>
      <c r="L85" s="17"/>
    </row>
    <row r="86" spans="1:12" ht="15">
      <c r="A86" s="65"/>
      <c r="B86" s="65"/>
      <c r="C86" s="65"/>
      <c r="D86" s="44" t="s">
        <v>47</v>
      </c>
      <c r="E86" s="10" t="s">
        <v>53</v>
      </c>
      <c r="F86" s="17">
        <v>30</v>
      </c>
      <c r="G86" s="27">
        <v>2.2799999999999998</v>
      </c>
      <c r="H86" s="27">
        <v>0.24</v>
      </c>
      <c r="I86" s="27">
        <v>14.76</v>
      </c>
      <c r="J86" s="27">
        <v>70.319999999999993</v>
      </c>
      <c r="K86" s="17" t="s">
        <v>59</v>
      </c>
      <c r="L86" s="17"/>
    </row>
    <row r="87" spans="1:12" ht="15">
      <c r="A87" s="65"/>
      <c r="B87" s="65"/>
      <c r="C87" s="65"/>
      <c r="D87" s="44" t="s">
        <v>48</v>
      </c>
      <c r="E87" s="10" t="s">
        <v>54</v>
      </c>
      <c r="F87" s="17">
        <v>30</v>
      </c>
      <c r="G87" s="27">
        <v>1.68</v>
      </c>
      <c r="H87" s="27">
        <v>0.33</v>
      </c>
      <c r="I87" s="27">
        <v>17.82</v>
      </c>
      <c r="J87" s="27">
        <v>80.969999999999985</v>
      </c>
      <c r="K87" s="17" t="s">
        <v>60</v>
      </c>
      <c r="L87" s="17"/>
    </row>
    <row r="88" spans="1:12" ht="15">
      <c r="A88" s="65"/>
      <c r="B88" s="65"/>
      <c r="C88" s="65"/>
      <c r="D88" s="21"/>
      <c r="E88" s="10"/>
      <c r="F88" s="17"/>
      <c r="G88" s="27"/>
      <c r="H88" s="27"/>
      <c r="I88" s="27"/>
      <c r="J88" s="27"/>
      <c r="K88" s="17"/>
      <c r="L88" s="17"/>
    </row>
    <row r="89" spans="1:12" ht="15">
      <c r="A89" s="65"/>
      <c r="B89" s="65"/>
      <c r="C89" s="65"/>
      <c r="D89" s="21"/>
      <c r="E89" s="10"/>
      <c r="F89" s="17"/>
      <c r="G89" s="27"/>
      <c r="H89" s="27"/>
      <c r="I89" s="27"/>
      <c r="J89" s="27"/>
      <c r="K89" s="17"/>
      <c r="L89" s="17"/>
    </row>
    <row r="90" spans="1:12" ht="15">
      <c r="A90" s="66"/>
      <c r="B90" s="66"/>
      <c r="C90" s="66"/>
      <c r="D90" s="45" t="s">
        <v>23</v>
      </c>
      <c r="E90" s="6"/>
      <c r="F90" s="18">
        <f>SUM(F81:F89)</f>
        <v>780</v>
      </c>
      <c r="G90" s="23">
        <f t="shared" ref="G90" si="14">SUM(G81:G89)</f>
        <v>25.097000000000001</v>
      </c>
      <c r="H90" s="23">
        <f t="shared" ref="H90" si="15">SUM(H81:H89)</f>
        <v>28.864999999999991</v>
      </c>
      <c r="I90" s="23">
        <f t="shared" ref="I90" si="16">SUM(I81:I89)</f>
        <v>96.85499999999999</v>
      </c>
      <c r="J90" s="23">
        <f t="shared" ref="J90:L90" si="17">SUM(J81:J89)</f>
        <v>774.69499999999994</v>
      </c>
      <c r="K90" s="18"/>
      <c r="L90" s="18">
        <f t="shared" si="17"/>
        <v>0</v>
      </c>
    </row>
    <row r="91" spans="1:12" ht="30">
      <c r="A91" s="76">
        <v>1</v>
      </c>
      <c r="B91" s="76">
        <v>4</v>
      </c>
      <c r="C91" s="64" t="s">
        <v>29</v>
      </c>
      <c r="D91" s="44" t="s">
        <v>66</v>
      </c>
      <c r="E91" s="11" t="s">
        <v>122</v>
      </c>
      <c r="F91" s="19">
        <v>160</v>
      </c>
      <c r="G91" s="20">
        <v>12.282999999999999</v>
      </c>
      <c r="H91" s="20">
        <v>11.989000000000001</v>
      </c>
      <c r="I91" s="20">
        <v>19.12</v>
      </c>
      <c r="J91" s="20">
        <v>233.51300000000003</v>
      </c>
      <c r="K91" s="24" t="s">
        <v>124</v>
      </c>
      <c r="L91" s="18"/>
    </row>
    <row r="92" spans="1:12" ht="15">
      <c r="A92" s="65"/>
      <c r="B92" s="65"/>
      <c r="C92" s="65"/>
      <c r="D92" s="46" t="s">
        <v>22</v>
      </c>
      <c r="E92" s="11" t="s">
        <v>123</v>
      </c>
      <c r="F92" s="19">
        <v>200</v>
      </c>
      <c r="G92" s="20">
        <v>1</v>
      </c>
      <c r="H92" s="20">
        <v>0.2</v>
      </c>
      <c r="I92" s="20">
        <v>20.2</v>
      </c>
      <c r="J92" s="20">
        <v>86.6</v>
      </c>
      <c r="K92" s="24" t="s">
        <v>58</v>
      </c>
      <c r="L92" s="18"/>
    </row>
    <row r="93" spans="1:12" ht="15">
      <c r="A93" s="65"/>
      <c r="B93" s="65"/>
      <c r="C93" s="65"/>
      <c r="D93" s="45"/>
      <c r="E93" s="6"/>
      <c r="F93" s="18"/>
      <c r="G93" s="23"/>
      <c r="H93" s="23"/>
      <c r="I93" s="23"/>
      <c r="J93" s="23"/>
      <c r="K93" s="18"/>
      <c r="L93" s="18"/>
    </row>
    <row r="94" spans="1:12" ht="15">
      <c r="A94" s="66"/>
      <c r="B94" s="66"/>
      <c r="C94" s="66"/>
      <c r="D94" s="45"/>
      <c r="E94" s="6"/>
      <c r="F94" s="29">
        <f>F92+F91</f>
        <v>360</v>
      </c>
      <c r="G94" s="23">
        <f>G92+G91</f>
        <v>13.282999999999999</v>
      </c>
      <c r="H94" s="23">
        <f t="shared" ref="H94:J94" si="18">H92+H91</f>
        <v>12.189</v>
      </c>
      <c r="I94" s="23">
        <f t="shared" si="18"/>
        <v>39.32</v>
      </c>
      <c r="J94" s="23">
        <f t="shared" si="18"/>
        <v>320.11300000000006</v>
      </c>
      <c r="K94" s="18"/>
      <c r="L94" s="18"/>
    </row>
    <row r="95" spans="1:12" ht="15.75" customHeight="1">
      <c r="A95" s="7">
        <f>A72</f>
        <v>1</v>
      </c>
      <c r="B95" s="7">
        <f>B72</f>
        <v>4</v>
      </c>
      <c r="C95" s="57" t="s">
        <v>4</v>
      </c>
      <c r="D95" s="58"/>
      <c r="E95" s="30"/>
      <c r="F95" s="31">
        <f>F78+F90+F94</f>
        <v>1640</v>
      </c>
      <c r="G95" s="33">
        <f>G78+G90+G94</f>
        <v>56.3</v>
      </c>
      <c r="H95" s="33">
        <f t="shared" ref="H95:J95" si="19">H78+H90+H94</f>
        <v>56.453999999999986</v>
      </c>
      <c r="I95" s="33">
        <f t="shared" si="19"/>
        <v>214.49</v>
      </c>
      <c r="J95" s="33">
        <f t="shared" si="19"/>
        <v>1617.598</v>
      </c>
      <c r="K95" s="32"/>
      <c r="L95" s="32">
        <f t="shared" ref="L95" si="20">L78+L90</f>
        <v>0</v>
      </c>
    </row>
    <row r="96" spans="1:12" ht="15">
      <c r="A96" s="76">
        <v>1</v>
      </c>
      <c r="B96" s="76">
        <v>5</v>
      </c>
      <c r="C96" s="64" t="s">
        <v>20</v>
      </c>
      <c r="D96" s="44" t="s">
        <v>34</v>
      </c>
      <c r="E96" s="10" t="s">
        <v>125</v>
      </c>
      <c r="F96" s="17">
        <v>160</v>
      </c>
      <c r="G96" s="20">
        <v>4.43</v>
      </c>
      <c r="H96" s="20">
        <v>9.4499999999999993</v>
      </c>
      <c r="I96" s="20">
        <v>24.35</v>
      </c>
      <c r="J96" s="20">
        <v>201.04</v>
      </c>
      <c r="K96" s="17" t="s">
        <v>127</v>
      </c>
      <c r="L96" s="17"/>
    </row>
    <row r="97" spans="1:12" ht="15">
      <c r="A97" s="65"/>
      <c r="B97" s="65"/>
      <c r="C97" s="65"/>
      <c r="D97" s="43" t="s">
        <v>47</v>
      </c>
      <c r="E97" s="10" t="s">
        <v>92</v>
      </c>
      <c r="F97" s="17">
        <v>30</v>
      </c>
      <c r="G97" s="20">
        <v>2.25</v>
      </c>
      <c r="H97" s="20">
        <v>0.87</v>
      </c>
      <c r="I97" s="20">
        <v>15.419999999999998</v>
      </c>
      <c r="J97" s="20">
        <v>78.509999999999991</v>
      </c>
      <c r="K97" s="17" t="s">
        <v>96</v>
      </c>
      <c r="L97" s="17"/>
    </row>
    <row r="98" spans="1:12" ht="15">
      <c r="A98" s="65"/>
      <c r="B98" s="65"/>
      <c r="C98" s="65"/>
      <c r="D98" s="44" t="s">
        <v>61</v>
      </c>
      <c r="E98" s="10" t="s">
        <v>126</v>
      </c>
      <c r="F98" s="17">
        <v>20</v>
      </c>
      <c r="G98" s="20">
        <v>4.3600000000000003</v>
      </c>
      <c r="H98" s="20">
        <v>5.2</v>
      </c>
      <c r="I98" s="20">
        <v>0</v>
      </c>
      <c r="J98" s="20">
        <v>64.239999999999995</v>
      </c>
      <c r="K98" s="17" t="s">
        <v>128</v>
      </c>
      <c r="L98" s="17"/>
    </row>
    <row r="99" spans="1:12" ht="15">
      <c r="A99" s="65"/>
      <c r="B99" s="65"/>
      <c r="C99" s="65"/>
      <c r="D99" s="44" t="s">
        <v>22</v>
      </c>
      <c r="E99" s="10" t="s">
        <v>39</v>
      </c>
      <c r="F99" s="17">
        <v>200</v>
      </c>
      <c r="G99" s="20">
        <v>3.94</v>
      </c>
      <c r="H99" s="20">
        <v>3.06</v>
      </c>
      <c r="I99" s="20">
        <v>16.34</v>
      </c>
      <c r="J99" s="20">
        <v>108.66</v>
      </c>
      <c r="K99" s="17" t="s">
        <v>43</v>
      </c>
      <c r="L99" s="17"/>
    </row>
    <row r="100" spans="1:12" ht="15">
      <c r="A100" s="65"/>
      <c r="B100" s="65"/>
      <c r="C100" s="65"/>
      <c r="D100" s="44" t="s">
        <v>36</v>
      </c>
      <c r="E100" s="10" t="s">
        <v>40</v>
      </c>
      <c r="F100" s="17">
        <v>100</v>
      </c>
      <c r="G100" s="20">
        <v>0.4</v>
      </c>
      <c r="H100" s="20">
        <v>0.4</v>
      </c>
      <c r="I100" s="20">
        <v>8.9</v>
      </c>
      <c r="J100" s="20">
        <v>40.799999999999997</v>
      </c>
      <c r="K100" s="17" t="s">
        <v>44</v>
      </c>
      <c r="L100" s="17"/>
    </row>
    <row r="101" spans="1:12" ht="15">
      <c r="A101" s="65"/>
      <c r="B101" s="65"/>
      <c r="C101" s="65"/>
      <c r="D101" s="21"/>
      <c r="E101" s="10"/>
      <c r="F101" s="17"/>
      <c r="G101" s="27"/>
      <c r="H101" s="27"/>
      <c r="I101" s="27"/>
      <c r="J101" s="27"/>
      <c r="K101" s="17"/>
      <c r="L101" s="17"/>
    </row>
    <row r="102" spans="1:12" ht="15">
      <c r="A102" s="65"/>
      <c r="B102" s="65"/>
      <c r="C102" s="65"/>
      <c r="D102" s="21"/>
      <c r="E102" s="10"/>
      <c r="F102" s="17"/>
      <c r="G102" s="27"/>
      <c r="H102" s="27"/>
      <c r="I102" s="27"/>
      <c r="J102" s="27"/>
      <c r="K102" s="17"/>
      <c r="L102" s="17"/>
    </row>
    <row r="103" spans="1:12" ht="15">
      <c r="A103" s="66"/>
      <c r="B103" s="66"/>
      <c r="C103" s="66"/>
      <c r="D103" s="45" t="s">
        <v>23</v>
      </c>
      <c r="E103" s="6"/>
      <c r="F103" s="18">
        <f>SUM(F96:F102)</f>
        <v>510</v>
      </c>
      <c r="G103" s="23">
        <f>SUM(G96:G102)</f>
        <v>15.379999999999999</v>
      </c>
      <c r="H103" s="23">
        <f t="shared" ref="H103:J103" si="21">SUM(H96:H102)</f>
        <v>18.979999999999997</v>
      </c>
      <c r="I103" s="23">
        <f t="shared" si="21"/>
        <v>65.010000000000005</v>
      </c>
      <c r="J103" s="23">
        <f t="shared" si="21"/>
        <v>493.24999999999994</v>
      </c>
      <c r="K103" s="18"/>
      <c r="L103" s="18">
        <f t="shared" ref="L103" si="22">SUM(L96:L102)</f>
        <v>0</v>
      </c>
    </row>
    <row r="104" spans="1:12" ht="25.5">
      <c r="A104" s="76">
        <f>A96</f>
        <v>1</v>
      </c>
      <c r="B104" s="76">
        <f>B96</f>
        <v>5</v>
      </c>
      <c r="C104" s="64" t="s">
        <v>21</v>
      </c>
      <c r="D104" s="44" t="s">
        <v>45</v>
      </c>
      <c r="E104" s="10" t="s">
        <v>129</v>
      </c>
      <c r="F104" s="17">
        <v>65</v>
      </c>
      <c r="G104" s="20">
        <v>1.0920000000000001</v>
      </c>
      <c r="H104" s="20">
        <v>7.1010000000000009</v>
      </c>
      <c r="I104" s="20">
        <v>6.0059999999999993</v>
      </c>
      <c r="J104" s="20">
        <v>92.301000000000002</v>
      </c>
      <c r="K104" s="17" t="s">
        <v>133</v>
      </c>
      <c r="L104" s="17"/>
    </row>
    <row r="105" spans="1:12" ht="15">
      <c r="A105" s="65"/>
      <c r="B105" s="65"/>
      <c r="C105" s="65"/>
      <c r="D105" s="44" t="s">
        <v>46</v>
      </c>
      <c r="E105" s="10" t="s">
        <v>130</v>
      </c>
      <c r="F105" s="17">
        <v>200</v>
      </c>
      <c r="G105" s="20">
        <v>7.04</v>
      </c>
      <c r="H105" s="20">
        <v>8.98</v>
      </c>
      <c r="I105" s="20">
        <v>9.2200000000000006</v>
      </c>
      <c r="J105" s="20">
        <v>145.86000000000001</v>
      </c>
      <c r="K105" s="17" t="s">
        <v>134</v>
      </c>
      <c r="L105" s="17"/>
    </row>
    <row r="106" spans="1:12" ht="15">
      <c r="A106" s="65"/>
      <c r="B106" s="65"/>
      <c r="C106" s="65"/>
      <c r="D106" s="44" t="s">
        <v>73</v>
      </c>
      <c r="E106" s="10" t="s">
        <v>131</v>
      </c>
      <c r="F106" s="17">
        <v>90</v>
      </c>
      <c r="G106" s="20">
        <v>10.71</v>
      </c>
      <c r="H106" s="20">
        <v>3.9600000000000004</v>
      </c>
      <c r="I106" s="20">
        <v>3.7710000000000004</v>
      </c>
      <c r="J106" s="20">
        <v>93.563999999999993</v>
      </c>
      <c r="K106" s="17" t="s">
        <v>135</v>
      </c>
      <c r="L106" s="17"/>
    </row>
    <row r="107" spans="1:12" ht="15">
      <c r="A107" s="65"/>
      <c r="B107" s="65"/>
      <c r="C107" s="65"/>
      <c r="D107" s="44" t="s">
        <v>74</v>
      </c>
      <c r="E107" s="10" t="s">
        <v>132</v>
      </c>
      <c r="F107" s="17">
        <v>150</v>
      </c>
      <c r="G107" s="20">
        <v>2.9249999999999998</v>
      </c>
      <c r="H107" s="20">
        <v>4.32</v>
      </c>
      <c r="I107" s="20">
        <v>18.765000000000001</v>
      </c>
      <c r="J107" s="20">
        <v>125.64000000000001</v>
      </c>
      <c r="K107" s="17" t="s">
        <v>136</v>
      </c>
      <c r="L107" s="17"/>
    </row>
    <row r="108" spans="1:12" ht="15">
      <c r="A108" s="65"/>
      <c r="B108" s="65"/>
      <c r="C108" s="65"/>
      <c r="D108" s="44" t="s">
        <v>22</v>
      </c>
      <c r="E108" s="10" t="s">
        <v>79</v>
      </c>
      <c r="F108" s="17">
        <v>200</v>
      </c>
      <c r="G108" s="20">
        <v>0.38</v>
      </c>
      <c r="H108" s="20">
        <v>0</v>
      </c>
      <c r="I108" s="20">
        <v>20.72</v>
      </c>
      <c r="J108" s="20">
        <v>84.6</v>
      </c>
      <c r="K108" s="17" t="s">
        <v>84</v>
      </c>
      <c r="L108" s="17"/>
    </row>
    <row r="109" spans="1:12" ht="15">
      <c r="A109" s="65"/>
      <c r="B109" s="65"/>
      <c r="C109" s="65"/>
      <c r="D109" s="44" t="s">
        <v>47</v>
      </c>
      <c r="E109" s="10" t="s">
        <v>53</v>
      </c>
      <c r="F109" s="17">
        <v>40</v>
      </c>
      <c r="G109" s="20">
        <v>3.04</v>
      </c>
      <c r="H109" s="20">
        <v>0.32000000000000006</v>
      </c>
      <c r="I109" s="20">
        <v>19.680000000000003</v>
      </c>
      <c r="J109" s="20">
        <v>93.76</v>
      </c>
      <c r="K109" s="17" t="s">
        <v>59</v>
      </c>
      <c r="L109" s="17"/>
    </row>
    <row r="110" spans="1:12" ht="15">
      <c r="A110" s="65"/>
      <c r="B110" s="65"/>
      <c r="C110" s="65"/>
      <c r="D110" s="44" t="s">
        <v>48</v>
      </c>
      <c r="E110" s="10" t="s">
        <v>54</v>
      </c>
      <c r="F110" s="17">
        <v>40</v>
      </c>
      <c r="G110" s="20">
        <v>2.2399999999999998</v>
      </c>
      <c r="H110" s="20">
        <v>0.44000000000000006</v>
      </c>
      <c r="I110" s="20">
        <v>23.76</v>
      </c>
      <c r="J110" s="20">
        <v>107.96</v>
      </c>
      <c r="K110" s="17" t="s">
        <v>60</v>
      </c>
      <c r="L110" s="17"/>
    </row>
    <row r="111" spans="1:12" ht="15">
      <c r="A111" s="65"/>
      <c r="B111" s="65"/>
      <c r="C111" s="65"/>
      <c r="D111" s="21"/>
      <c r="E111" s="10"/>
      <c r="F111" s="17"/>
      <c r="G111" s="27"/>
      <c r="H111" s="27"/>
      <c r="I111" s="27"/>
      <c r="J111" s="27"/>
      <c r="K111" s="17"/>
      <c r="L111" s="17"/>
    </row>
    <row r="112" spans="1:12" ht="15">
      <c r="A112" s="65"/>
      <c r="B112" s="65"/>
      <c r="C112" s="65"/>
      <c r="D112" s="21"/>
      <c r="E112" s="10"/>
      <c r="F112" s="17"/>
      <c r="G112" s="27"/>
      <c r="H112" s="27"/>
      <c r="I112" s="27"/>
      <c r="J112" s="27"/>
      <c r="K112" s="17"/>
      <c r="L112" s="17"/>
    </row>
    <row r="113" spans="1:12" ht="15">
      <c r="A113" s="66"/>
      <c r="B113" s="66"/>
      <c r="C113" s="66"/>
      <c r="D113" s="45" t="s">
        <v>23</v>
      </c>
      <c r="E113" s="6"/>
      <c r="F113" s="18">
        <f>SUM(F104:F112)</f>
        <v>785</v>
      </c>
      <c r="G113" s="23">
        <f t="shared" ref="G113" si="23">SUM(G104:G112)</f>
        <v>27.426999999999996</v>
      </c>
      <c r="H113" s="23">
        <f t="shared" ref="H113" si="24">SUM(H104:H112)</f>
        <v>25.121000000000006</v>
      </c>
      <c r="I113" s="23">
        <f t="shared" ref="I113" si="25">SUM(I104:I112)</f>
        <v>101.92200000000001</v>
      </c>
      <c r="J113" s="23">
        <f t="shared" ref="J113:L113" si="26">SUM(J104:J112)</f>
        <v>743.68500000000006</v>
      </c>
      <c r="K113" s="18"/>
      <c r="L113" s="18">
        <f t="shared" si="26"/>
        <v>0</v>
      </c>
    </row>
    <row r="114" spans="1:12" ht="15">
      <c r="A114" s="76">
        <v>1</v>
      </c>
      <c r="B114" s="76">
        <v>5</v>
      </c>
      <c r="C114" s="64" t="s">
        <v>29</v>
      </c>
      <c r="D114" s="21" t="s">
        <v>35</v>
      </c>
      <c r="E114" s="11" t="s">
        <v>137</v>
      </c>
      <c r="F114" s="19">
        <v>70</v>
      </c>
      <c r="G114" s="20">
        <v>5.2009999999999996</v>
      </c>
      <c r="H114" s="20">
        <v>4.4099999999999993</v>
      </c>
      <c r="I114" s="20">
        <v>31.64</v>
      </c>
      <c r="J114" s="20">
        <v>187.054</v>
      </c>
      <c r="K114" s="24" t="s">
        <v>139</v>
      </c>
      <c r="L114" s="18"/>
    </row>
    <row r="115" spans="1:12" ht="15">
      <c r="A115" s="65"/>
      <c r="B115" s="65"/>
      <c r="C115" s="65"/>
      <c r="D115" s="46" t="s">
        <v>45</v>
      </c>
      <c r="E115" s="11" t="s">
        <v>138</v>
      </c>
      <c r="F115" s="19">
        <v>60</v>
      </c>
      <c r="G115" s="20">
        <v>0.69</v>
      </c>
      <c r="H115" s="20">
        <v>2.694</v>
      </c>
      <c r="I115" s="20">
        <v>6.6239999999999997</v>
      </c>
      <c r="J115" s="20">
        <v>53.502000000000002</v>
      </c>
      <c r="K115" s="24" t="s">
        <v>140</v>
      </c>
      <c r="L115" s="18"/>
    </row>
    <row r="116" spans="1:12" ht="15">
      <c r="A116" s="65"/>
      <c r="B116" s="65"/>
      <c r="C116" s="65"/>
      <c r="D116" s="44" t="s">
        <v>22</v>
      </c>
      <c r="E116" s="11" t="s">
        <v>102</v>
      </c>
      <c r="F116" s="19">
        <v>200</v>
      </c>
      <c r="G116" s="20">
        <v>0.06</v>
      </c>
      <c r="H116" s="20">
        <v>0</v>
      </c>
      <c r="I116" s="20">
        <v>10.34</v>
      </c>
      <c r="J116" s="20">
        <v>41.6</v>
      </c>
      <c r="K116" s="24" t="s">
        <v>107</v>
      </c>
      <c r="L116" s="18"/>
    </row>
    <row r="117" spans="1:12" ht="15">
      <c r="A117" s="66"/>
      <c r="B117" s="66"/>
      <c r="C117" s="66"/>
      <c r="D117" s="45" t="s">
        <v>23</v>
      </c>
      <c r="E117" s="6"/>
      <c r="F117" s="29">
        <f>F116+F115+F114</f>
        <v>330</v>
      </c>
      <c r="G117" s="23">
        <f>SUM(G114:G116)</f>
        <v>5.9509999999999996</v>
      </c>
      <c r="H117" s="23">
        <f t="shared" ref="H117:J117" si="27">SUM(H114:H116)</f>
        <v>7.1039999999999992</v>
      </c>
      <c r="I117" s="23">
        <f t="shared" si="27"/>
        <v>48.603999999999999</v>
      </c>
      <c r="J117" s="23">
        <f t="shared" si="27"/>
        <v>282.15600000000001</v>
      </c>
      <c r="K117" s="18"/>
      <c r="L117" s="18"/>
    </row>
    <row r="118" spans="1:12" ht="15.75" customHeight="1">
      <c r="A118" s="7">
        <f>A96</f>
        <v>1</v>
      </c>
      <c r="B118" s="7">
        <f>B96</f>
        <v>5</v>
      </c>
      <c r="C118" s="57" t="s">
        <v>4</v>
      </c>
      <c r="D118" s="58"/>
      <c r="E118" s="30"/>
      <c r="F118" s="31">
        <f>F103+F113+F117</f>
        <v>1625</v>
      </c>
      <c r="G118" s="33">
        <f>G103+G113+G117</f>
        <v>48.757999999999996</v>
      </c>
      <c r="H118" s="33">
        <f t="shared" ref="H118:I118" si="28">H103+H113+H117</f>
        <v>51.204999999999998</v>
      </c>
      <c r="I118" s="33">
        <f t="shared" si="28"/>
        <v>215.536</v>
      </c>
      <c r="J118" s="33">
        <f>J103+J113+J117</f>
        <v>1519.0909999999999</v>
      </c>
      <c r="K118" s="32"/>
      <c r="L118" s="32">
        <f t="shared" ref="L118" si="29">L103+L113</f>
        <v>0</v>
      </c>
    </row>
    <row r="119" spans="1:12" ht="15">
      <c r="A119" s="76">
        <v>2</v>
      </c>
      <c r="B119" s="76">
        <v>6</v>
      </c>
      <c r="C119" s="64" t="s">
        <v>20</v>
      </c>
      <c r="D119" s="44" t="s">
        <v>34</v>
      </c>
      <c r="E119" s="10" t="s">
        <v>144</v>
      </c>
      <c r="F119" s="17">
        <v>190</v>
      </c>
      <c r="G119" s="27">
        <v>8.4</v>
      </c>
      <c r="H119" s="27">
        <v>7.1</v>
      </c>
      <c r="I119" s="27">
        <v>30.1</v>
      </c>
      <c r="J119" s="27">
        <v>218.1</v>
      </c>
      <c r="K119" s="17" t="s">
        <v>142</v>
      </c>
      <c r="L119" s="17"/>
    </row>
    <row r="120" spans="1:12" ht="15">
      <c r="A120" s="65"/>
      <c r="B120" s="65"/>
      <c r="C120" s="65"/>
      <c r="D120" s="43" t="s">
        <v>61</v>
      </c>
      <c r="E120" s="10" t="s">
        <v>141</v>
      </c>
      <c r="F120" s="17">
        <v>40</v>
      </c>
      <c r="G120" s="27">
        <v>4.76</v>
      </c>
      <c r="H120" s="27">
        <v>4.04</v>
      </c>
      <c r="I120" s="27">
        <v>0.24</v>
      </c>
      <c r="J120" s="27">
        <v>56.36</v>
      </c>
      <c r="K120" s="17" t="s">
        <v>143</v>
      </c>
      <c r="L120" s="17"/>
    </row>
    <row r="121" spans="1:12" ht="15">
      <c r="A121" s="65"/>
      <c r="B121" s="65"/>
      <c r="C121" s="65"/>
      <c r="D121" s="44" t="s">
        <v>22</v>
      </c>
      <c r="E121" s="10" t="s">
        <v>39</v>
      </c>
      <c r="F121" s="17">
        <v>200</v>
      </c>
      <c r="G121" s="27">
        <v>3.94</v>
      </c>
      <c r="H121" s="27">
        <v>3.06</v>
      </c>
      <c r="I121" s="27">
        <v>16.34</v>
      </c>
      <c r="J121" s="27">
        <v>108.66</v>
      </c>
      <c r="K121" s="17" t="s">
        <v>43</v>
      </c>
      <c r="L121" s="17"/>
    </row>
    <row r="122" spans="1:12" ht="15">
      <c r="A122" s="65"/>
      <c r="B122" s="65"/>
      <c r="C122" s="65"/>
      <c r="D122" s="44" t="s">
        <v>36</v>
      </c>
      <c r="E122" s="10" t="s">
        <v>40</v>
      </c>
      <c r="F122" s="17">
        <v>100</v>
      </c>
      <c r="G122" s="27">
        <v>1.6</v>
      </c>
      <c r="H122" s="27">
        <v>0.5</v>
      </c>
      <c r="I122" s="27">
        <v>21</v>
      </c>
      <c r="J122" s="27">
        <v>94.9</v>
      </c>
      <c r="K122" s="17" t="s">
        <v>44</v>
      </c>
      <c r="L122" s="17"/>
    </row>
    <row r="123" spans="1:12" ht="15">
      <c r="A123" s="65"/>
      <c r="B123" s="65"/>
      <c r="C123" s="65"/>
      <c r="D123" s="44"/>
      <c r="E123" s="10"/>
      <c r="F123" s="17"/>
      <c r="G123" s="27"/>
      <c r="H123" s="27"/>
      <c r="I123" s="27"/>
      <c r="J123" s="27"/>
      <c r="K123" s="17"/>
      <c r="L123" s="17"/>
    </row>
    <row r="124" spans="1:12" ht="15">
      <c r="A124" s="65"/>
      <c r="B124" s="65"/>
      <c r="C124" s="65"/>
      <c r="D124" s="21"/>
      <c r="E124" s="10"/>
      <c r="F124" s="17"/>
      <c r="G124" s="27"/>
      <c r="H124" s="27"/>
      <c r="I124" s="27"/>
      <c r="J124" s="27"/>
      <c r="K124" s="17"/>
      <c r="L124" s="17"/>
    </row>
    <row r="125" spans="1:12" ht="15">
      <c r="A125" s="65"/>
      <c r="B125" s="65"/>
      <c r="C125" s="65"/>
      <c r="D125" s="21"/>
      <c r="E125" s="10"/>
      <c r="F125" s="17"/>
      <c r="G125" s="27"/>
      <c r="H125" s="27"/>
      <c r="I125" s="27"/>
      <c r="J125" s="27"/>
      <c r="K125" s="17"/>
      <c r="L125" s="17"/>
    </row>
    <row r="126" spans="1:12" ht="15">
      <c r="A126" s="66"/>
      <c r="B126" s="66"/>
      <c r="C126" s="66"/>
      <c r="D126" s="45" t="s">
        <v>23</v>
      </c>
      <c r="E126" s="6"/>
      <c r="F126" s="18">
        <f>SUM(F119:F125)</f>
        <v>530</v>
      </c>
      <c r="G126" s="23">
        <f t="shared" ref="G126:J126" si="30">SUM(G119:G125)</f>
        <v>18.700000000000003</v>
      </c>
      <c r="H126" s="23">
        <f t="shared" si="30"/>
        <v>14.700000000000001</v>
      </c>
      <c r="I126" s="23">
        <f t="shared" si="30"/>
        <v>67.680000000000007</v>
      </c>
      <c r="J126" s="23">
        <f t="shared" si="30"/>
        <v>478.02</v>
      </c>
      <c r="K126" s="18"/>
      <c r="L126" s="18"/>
    </row>
    <row r="127" spans="1:12" ht="15">
      <c r="A127" s="76">
        <f>A119</f>
        <v>2</v>
      </c>
      <c r="B127" s="76">
        <f>B119</f>
        <v>6</v>
      </c>
      <c r="C127" s="64" t="s">
        <v>21</v>
      </c>
      <c r="D127" s="44" t="s">
        <v>45</v>
      </c>
      <c r="E127" s="10" t="s">
        <v>145</v>
      </c>
      <c r="F127" s="17">
        <v>60</v>
      </c>
      <c r="G127" s="27">
        <v>0.42</v>
      </c>
      <c r="H127" s="27">
        <v>0.06</v>
      </c>
      <c r="I127" s="27">
        <v>1.1399999999999999</v>
      </c>
      <c r="J127" s="27">
        <v>6.78</v>
      </c>
      <c r="K127" s="17" t="s">
        <v>148</v>
      </c>
      <c r="L127" s="17"/>
    </row>
    <row r="128" spans="1:12" ht="15">
      <c r="A128" s="65"/>
      <c r="B128" s="65"/>
      <c r="C128" s="65"/>
      <c r="D128" s="44" t="s">
        <v>46</v>
      </c>
      <c r="E128" s="10" t="s">
        <v>146</v>
      </c>
      <c r="F128" s="17">
        <v>210</v>
      </c>
      <c r="G128" s="27">
        <v>6.58</v>
      </c>
      <c r="H128" s="27">
        <v>7.5299999999999994</v>
      </c>
      <c r="I128" s="27">
        <v>14.28</v>
      </c>
      <c r="J128" s="27">
        <v>151.20999999999998</v>
      </c>
      <c r="K128" s="17" t="s">
        <v>149</v>
      </c>
      <c r="L128" s="17"/>
    </row>
    <row r="129" spans="1:12" ht="15">
      <c r="A129" s="65"/>
      <c r="B129" s="65"/>
      <c r="C129" s="65"/>
      <c r="D129" s="44" t="s">
        <v>34</v>
      </c>
      <c r="E129" s="10" t="s">
        <v>147</v>
      </c>
      <c r="F129" s="17">
        <v>150</v>
      </c>
      <c r="G129" s="27">
        <v>12.96</v>
      </c>
      <c r="H129" s="27">
        <v>20.100000000000001</v>
      </c>
      <c r="I129" s="27">
        <v>25.55</v>
      </c>
      <c r="J129" s="27">
        <v>334.94</v>
      </c>
      <c r="K129" s="17" t="s">
        <v>57</v>
      </c>
      <c r="L129" s="17"/>
    </row>
    <row r="130" spans="1:12" ht="15">
      <c r="A130" s="65"/>
      <c r="B130" s="65"/>
      <c r="C130" s="65"/>
      <c r="D130" s="44" t="s">
        <v>22</v>
      </c>
      <c r="E130" s="10" t="s">
        <v>123</v>
      </c>
      <c r="F130" s="17">
        <v>200</v>
      </c>
      <c r="G130" s="27">
        <v>1</v>
      </c>
      <c r="H130" s="27">
        <v>0.2</v>
      </c>
      <c r="I130" s="27">
        <v>20.2</v>
      </c>
      <c r="J130" s="27">
        <v>86.6</v>
      </c>
      <c r="K130" s="17" t="s">
        <v>58</v>
      </c>
      <c r="L130" s="17"/>
    </row>
    <row r="131" spans="1:12" ht="15">
      <c r="A131" s="65"/>
      <c r="B131" s="65"/>
      <c r="C131" s="65"/>
      <c r="D131" s="44" t="s">
        <v>47</v>
      </c>
      <c r="E131" s="10" t="s">
        <v>53</v>
      </c>
      <c r="F131" s="17">
        <v>40</v>
      </c>
      <c r="G131" s="27">
        <v>3.04</v>
      </c>
      <c r="H131" s="27">
        <v>0.32000000000000006</v>
      </c>
      <c r="I131" s="27">
        <v>19.680000000000003</v>
      </c>
      <c r="J131" s="27">
        <v>93.76</v>
      </c>
      <c r="K131" s="17" t="s">
        <v>59</v>
      </c>
      <c r="L131" s="17"/>
    </row>
    <row r="132" spans="1:12" ht="15">
      <c r="A132" s="65"/>
      <c r="B132" s="65"/>
      <c r="C132" s="65"/>
      <c r="D132" s="44" t="s">
        <v>48</v>
      </c>
      <c r="E132" s="10" t="s">
        <v>54</v>
      </c>
      <c r="F132" s="17">
        <v>40</v>
      </c>
      <c r="G132" s="27">
        <v>2.2399999999999998</v>
      </c>
      <c r="H132" s="27">
        <v>0.44000000000000006</v>
      </c>
      <c r="I132" s="27">
        <v>23.76</v>
      </c>
      <c r="J132" s="27">
        <v>107.96</v>
      </c>
      <c r="K132" s="17" t="s">
        <v>60</v>
      </c>
      <c r="L132" s="17"/>
    </row>
    <row r="133" spans="1:12" ht="15">
      <c r="A133" s="65"/>
      <c r="B133" s="65"/>
      <c r="C133" s="65"/>
      <c r="D133" s="44"/>
      <c r="E133" s="10"/>
      <c r="F133" s="17"/>
      <c r="G133" s="27"/>
      <c r="H133" s="27"/>
      <c r="I133" s="27"/>
      <c r="J133" s="27"/>
      <c r="K133" s="17"/>
      <c r="L133" s="17"/>
    </row>
    <row r="134" spans="1:12" ht="15">
      <c r="A134" s="65"/>
      <c r="B134" s="65"/>
      <c r="C134" s="65"/>
      <c r="D134" s="21"/>
      <c r="E134" s="10"/>
      <c r="F134" s="17"/>
      <c r="G134" s="27"/>
      <c r="H134" s="27"/>
      <c r="I134" s="27"/>
      <c r="J134" s="27"/>
      <c r="K134" s="17"/>
      <c r="L134" s="17"/>
    </row>
    <row r="135" spans="1:12" ht="15">
      <c r="A135" s="65"/>
      <c r="B135" s="65"/>
      <c r="C135" s="65"/>
      <c r="D135" s="21"/>
      <c r="E135" s="10"/>
      <c r="F135" s="17"/>
      <c r="G135" s="27"/>
      <c r="H135" s="27"/>
      <c r="I135" s="27"/>
      <c r="J135" s="27"/>
      <c r="K135" s="17"/>
      <c r="L135" s="17"/>
    </row>
    <row r="136" spans="1:12" ht="15">
      <c r="A136" s="66"/>
      <c r="B136" s="66"/>
      <c r="C136" s="66"/>
      <c r="D136" s="45" t="s">
        <v>23</v>
      </c>
      <c r="E136" s="6"/>
      <c r="F136" s="18">
        <f>SUM(F127:F135)</f>
        <v>700</v>
      </c>
      <c r="G136" s="23">
        <f t="shared" ref="G136:J136" si="31">SUM(G127:G135)</f>
        <v>26.24</v>
      </c>
      <c r="H136" s="23">
        <f t="shared" si="31"/>
        <v>28.650000000000002</v>
      </c>
      <c r="I136" s="23">
        <f t="shared" si="31"/>
        <v>104.61000000000001</v>
      </c>
      <c r="J136" s="23">
        <f t="shared" si="31"/>
        <v>781.25</v>
      </c>
      <c r="K136" s="18"/>
      <c r="L136" s="18"/>
    </row>
    <row r="137" spans="1:12" ht="15">
      <c r="A137" s="76">
        <v>2</v>
      </c>
      <c r="B137" s="76">
        <v>6</v>
      </c>
      <c r="C137" s="64" t="s">
        <v>30</v>
      </c>
      <c r="D137" s="21" t="s">
        <v>150</v>
      </c>
      <c r="E137" s="11" t="s">
        <v>38</v>
      </c>
      <c r="F137" s="19">
        <v>110</v>
      </c>
      <c r="G137" s="20">
        <v>6.87</v>
      </c>
      <c r="H137" s="20">
        <v>9.1300000000000008</v>
      </c>
      <c r="I137" s="20">
        <v>39.68</v>
      </c>
      <c r="J137" s="20">
        <v>268.37</v>
      </c>
      <c r="K137" s="24" t="s">
        <v>108</v>
      </c>
      <c r="L137" s="18"/>
    </row>
    <row r="138" spans="1:12" ht="15">
      <c r="A138" s="65"/>
      <c r="B138" s="65"/>
      <c r="C138" s="65"/>
      <c r="D138" s="46" t="s">
        <v>22</v>
      </c>
      <c r="E138" s="11" t="s">
        <v>102</v>
      </c>
      <c r="F138" s="19">
        <v>200</v>
      </c>
      <c r="G138" s="20">
        <v>0.06</v>
      </c>
      <c r="H138" s="20">
        <v>0</v>
      </c>
      <c r="I138" s="20">
        <v>10.34</v>
      </c>
      <c r="J138" s="20">
        <v>41.6</v>
      </c>
      <c r="K138" s="24" t="s">
        <v>107</v>
      </c>
      <c r="L138" s="18"/>
    </row>
    <row r="139" spans="1:12" ht="15">
      <c r="A139" s="66"/>
      <c r="B139" s="66"/>
      <c r="C139" s="66"/>
      <c r="D139" s="45" t="s">
        <v>23</v>
      </c>
      <c r="E139" s="6"/>
      <c r="F139" s="29">
        <f>F137+F138</f>
        <v>310</v>
      </c>
      <c r="G139" s="23">
        <f>G137+G138</f>
        <v>6.93</v>
      </c>
      <c r="H139" s="23">
        <f t="shared" ref="H139:I139" si="32">H137+H138</f>
        <v>9.1300000000000008</v>
      </c>
      <c r="I139" s="23">
        <f t="shared" si="32"/>
        <v>50.019999999999996</v>
      </c>
      <c r="J139" s="23">
        <f>J137+J138</f>
        <v>309.97000000000003</v>
      </c>
      <c r="K139" s="18"/>
      <c r="L139" s="18"/>
    </row>
    <row r="140" spans="1:12" ht="15">
      <c r="A140" s="7">
        <f>A119</f>
        <v>2</v>
      </c>
      <c r="B140" s="7">
        <f>B119</f>
        <v>6</v>
      </c>
      <c r="C140" s="57" t="s">
        <v>4</v>
      </c>
      <c r="D140" s="58"/>
      <c r="E140" s="30"/>
      <c r="F140" s="31">
        <f>F126+F136+F139</f>
        <v>1540</v>
      </c>
      <c r="G140" s="33">
        <f>G126+G136+G139</f>
        <v>51.87</v>
      </c>
      <c r="H140" s="33">
        <f t="shared" ref="H140:J140" si="33">H126+H136+H139</f>
        <v>52.480000000000004</v>
      </c>
      <c r="I140" s="33">
        <f t="shared" si="33"/>
        <v>222.31</v>
      </c>
      <c r="J140" s="33">
        <f t="shared" si="33"/>
        <v>1569.24</v>
      </c>
      <c r="K140" s="32"/>
      <c r="L140" s="32">
        <f t="shared" ref="L140" si="34">L126+L136</f>
        <v>0</v>
      </c>
    </row>
    <row r="141" spans="1:12" ht="38.25">
      <c r="A141" s="67">
        <v>2</v>
      </c>
      <c r="B141" s="67">
        <v>7</v>
      </c>
      <c r="C141" s="59" t="s">
        <v>20</v>
      </c>
      <c r="D141" s="44" t="s">
        <v>34</v>
      </c>
      <c r="E141" s="10" t="s">
        <v>155</v>
      </c>
      <c r="F141" s="17">
        <v>205</v>
      </c>
      <c r="G141" s="27">
        <v>16.2</v>
      </c>
      <c r="H141" s="27">
        <v>9.6</v>
      </c>
      <c r="I141" s="27">
        <v>37.200000000000003</v>
      </c>
      <c r="J141" s="27">
        <v>299.8</v>
      </c>
      <c r="K141" s="17" t="s">
        <v>156</v>
      </c>
      <c r="L141" s="17"/>
    </row>
    <row r="142" spans="1:12" ht="15">
      <c r="A142" s="59"/>
      <c r="B142" s="59"/>
      <c r="C142" s="59"/>
      <c r="D142" s="43" t="s">
        <v>151</v>
      </c>
      <c r="E142" s="10" t="s">
        <v>92</v>
      </c>
      <c r="F142" s="17">
        <v>30</v>
      </c>
      <c r="G142" s="27">
        <v>2.25</v>
      </c>
      <c r="H142" s="27">
        <v>0.87</v>
      </c>
      <c r="I142" s="27">
        <v>15.419999999999998</v>
      </c>
      <c r="J142" s="27">
        <v>78.509999999999991</v>
      </c>
      <c r="K142" s="17" t="s">
        <v>96</v>
      </c>
      <c r="L142" s="17"/>
    </row>
    <row r="143" spans="1:12" ht="15">
      <c r="A143" s="59"/>
      <c r="B143" s="59"/>
      <c r="C143" s="59"/>
      <c r="D143" s="44" t="s">
        <v>152</v>
      </c>
      <c r="E143" s="10" t="s">
        <v>93</v>
      </c>
      <c r="F143" s="17">
        <v>10</v>
      </c>
      <c r="G143" s="27">
        <v>0.08</v>
      </c>
      <c r="H143" s="27">
        <v>7.25</v>
      </c>
      <c r="I143" s="27">
        <v>0.13</v>
      </c>
      <c r="J143" s="27">
        <v>66.099999999999994</v>
      </c>
      <c r="K143" s="17" t="s">
        <v>42</v>
      </c>
      <c r="L143" s="17"/>
    </row>
    <row r="144" spans="1:12" ht="15">
      <c r="A144" s="59"/>
      <c r="B144" s="59"/>
      <c r="C144" s="59"/>
      <c r="D144" s="44" t="s">
        <v>153</v>
      </c>
      <c r="E144" s="10" t="s">
        <v>110</v>
      </c>
      <c r="F144" s="17">
        <v>200</v>
      </c>
      <c r="G144" s="27">
        <v>0.12</v>
      </c>
      <c r="H144" s="27">
        <v>0.4</v>
      </c>
      <c r="I144" s="27">
        <v>10.14</v>
      </c>
      <c r="J144" s="27">
        <v>41.4</v>
      </c>
      <c r="K144" s="17" t="s">
        <v>112</v>
      </c>
      <c r="L144" s="17"/>
    </row>
    <row r="145" spans="1:12" ht="15">
      <c r="A145" s="59"/>
      <c r="B145" s="59"/>
      <c r="C145" s="59"/>
      <c r="D145" s="44" t="s">
        <v>154</v>
      </c>
      <c r="E145" s="10" t="s">
        <v>40</v>
      </c>
      <c r="F145" s="17">
        <v>100</v>
      </c>
      <c r="G145" s="27">
        <v>0.4</v>
      </c>
      <c r="H145" s="27">
        <v>0.4</v>
      </c>
      <c r="I145" s="27">
        <v>8.9</v>
      </c>
      <c r="J145" s="27">
        <v>40.799999999999997</v>
      </c>
      <c r="K145" s="17" t="s">
        <v>44</v>
      </c>
      <c r="L145" s="17"/>
    </row>
    <row r="146" spans="1:12" ht="15">
      <c r="A146" s="59"/>
      <c r="B146" s="59"/>
      <c r="C146" s="59"/>
      <c r="D146" s="43"/>
      <c r="E146" s="10"/>
      <c r="F146" s="17"/>
      <c r="G146" s="27"/>
      <c r="H146" s="27"/>
      <c r="I146" s="27"/>
      <c r="J146" s="27"/>
      <c r="K146" s="17"/>
      <c r="L146" s="17"/>
    </row>
    <row r="147" spans="1:12" ht="15">
      <c r="A147" s="59"/>
      <c r="B147" s="59"/>
      <c r="C147" s="59"/>
      <c r="D147" s="21"/>
      <c r="E147" s="10"/>
      <c r="F147" s="17"/>
      <c r="G147" s="27"/>
      <c r="H147" s="27"/>
      <c r="I147" s="27"/>
      <c r="J147" s="27"/>
      <c r="K147" s="17"/>
      <c r="L147" s="17"/>
    </row>
    <row r="148" spans="1:12" ht="15">
      <c r="A148" s="59"/>
      <c r="B148" s="59"/>
      <c r="C148" s="59"/>
      <c r="D148" s="45" t="s">
        <v>23</v>
      </c>
      <c r="E148" s="6"/>
      <c r="F148" s="18">
        <f>SUM(F141:F147)</f>
        <v>545</v>
      </c>
      <c r="G148" s="23">
        <f t="shared" ref="G148" si="35">SUM(G141:G147)</f>
        <v>19.049999999999997</v>
      </c>
      <c r="H148" s="23">
        <f>SUM(H141:H147)</f>
        <v>18.519999999999996</v>
      </c>
      <c r="I148" s="23">
        <f>SUM(I141:I147)</f>
        <v>71.790000000000006</v>
      </c>
      <c r="J148" s="23">
        <f>SUM(J141:J147)</f>
        <v>526.6099999999999</v>
      </c>
      <c r="K148" s="18"/>
      <c r="L148" s="18">
        <f t="shared" ref="L148" si="36">SUM(L141:L147)</f>
        <v>0</v>
      </c>
    </row>
    <row r="149" spans="1:12" ht="15">
      <c r="A149" s="67">
        <f>A141</f>
        <v>2</v>
      </c>
      <c r="B149" s="67">
        <f>B141</f>
        <v>7</v>
      </c>
      <c r="C149" s="59" t="s">
        <v>21</v>
      </c>
      <c r="D149" s="44" t="s">
        <v>45</v>
      </c>
      <c r="E149" s="10" t="s">
        <v>98</v>
      </c>
      <c r="F149" s="17">
        <v>60</v>
      </c>
      <c r="G149" s="27">
        <v>0.76800000000000002</v>
      </c>
      <c r="H149" s="27">
        <v>3.222</v>
      </c>
      <c r="I149" s="27">
        <v>4.38</v>
      </c>
      <c r="J149" s="27">
        <v>49.59</v>
      </c>
      <c r="K149" s="17" t="s">
        <v>103</v>
      </c>
      <c r="L149" s="17"/>
    </row>
    <row r="150" spans="1:12" ht="15">
      <c r="A150" s="59"/>
      <c r="B150" s="59"/>
      <c r="C150" s="59"/>
      <c r="D150" s="44" t="s">
        <v>46</v>
      </c>
      <c r="E150" s="10" t="s">
        <v>159</v>
      </c>
      <c r="F150" s="17">
        <v>210</v>
      </c>
      <c r="G150" s="27">
        <v>1.64</v>
      </c>
      <c r="H150" s="27">
        <v>5.32</v>
      </c>
      <c r="I150" s="27">
        <v>6.73</v>
      </c>
      <c r="J150" s="27">
        <v>81.36</v>
      </c>
      <c r="K150" s="17" t="s">
        <v>162</v>
      </c>
      <c r="L150" s="17"/>
    </row>
    <row r="151" spans="1:12" ht="15">
      <c r="A151" s="59"/>
      <c r="B151" s="59"/>
      <c r="C151" s="59"/>
      <c r="D151" s="44" t="s">
        <v>73</v>
      </c>
      <c r="E151" s="10" t="s">
        <v>160</v>
      </c>
      <c r="F151" s="17">
        <v>90</v>
      </c>
      <c r="G151" s="27">
        <v>13.21</v>
      </c>
      <c r="H151" s="27">
        <v>6.54</v>
      </c>
      <c r="I151" s="27">
        <v>2.2200000000000002</v>
      </c>
      <c r="J151" s="27">
        <v>120.57</v>
      </c>
      <c r="K151" s="17" t="s">
        <v>163</v>
      </c>
      <c r="L151" s="17"/>
    </row>
    <row r="152" spans="1:12" ht="15">
      <c r="A152" s="59"/>
      <c r="B152" s="59"/>
      <c r="C152" s="59"/>
      <c r="D152" s="44" t="s">
        <v>74</v>
      </c>
      <c r="E152" s="10" t="s">
        <v>132</v>
      </c>
      <c r="F152" s="17">
        <v>150</v>
      </c>
      <c r="G152" s="27">
        <v>2.9249999999999998</v>
      </c>
      <c r="H152" s="27">
        <v>4.32</v>
      </c>
      <c r="I152" s="27">
        <v>18.765000000000001</v>
      </c>
      <c r="J152" s="27">
        <v>125.64000000000001</v>
      </c>
      <c r="K152" s="17" t="s">
        <v>136</v>
      </c>
      <c r="L152" s="17"/>
    </row>
    <row r="153" spans="1:12" ht="15">
      <c r="A153" s="59"/>
      <c r="B153" s="59"/>
      <c r="C153" s="59"/>
      <c r="D153" s="44" t="s">
        <v>22</v>
      </c>
      <c r="E153" s="10" t="s">
        <v>161</v>
      </c>
      <c r="F153" s="17">
        <v>200</v>
      </c>
      <c r="G153" s="27">
        <v>0.38</v>
      </c>
      <c r="H153" s="27">
        <v>0</v>
      </c>
      <c r="I153" s="27">
        <v>20.72</v>
      </c>
      <c r="J153" s="27">
        <v>84.6</v>
      </c>
      <c r="K153" s="17" t="s">
        <v>84</v>
      </c>
      <c r="L153" s="17"/>
    </row>
    <row r="154" spans="1:12" ht="15">
      <c r="A154" s="59"/>
      <c r="B154" s="59"/>
      <c r="C154" s="59"/>
      <c r="D154" s="44" t="s">
        <v>157</v>
      </c>
      <c r="E154" s="10" t="s">
        <v>53</v>
      </c>
      <c r="F154" s="17">
        <v>50</v>
      </c>
      <c r="G154" s="27">
        <v>3.04</v>
      </c>
      <c r="H154" s="27">
        <v>0.32000000000000006</v>
      </c>
      <c r="I154" s="27">
        <v>19.680000000000003</v>
      </c>
      <c r="J154" s="27">
        <v>117.2</v>
      </c>
      <c r="K154" s="17" t="s">
        <v>59</v>
      </c>
      <c r="L154" s="17"/>
    </row>
    <row r="155" spans="1:12" ht="15">
      <c r="A155" s="59"/>
      <c r="B155" s="59"/>
      <c r="C155" s="59"/>
      <c r="D155" s="44" t="s">
        <v>158</v>
      </c>
      <c r="E155" s="10" t="s">
        <v>54</v>
      </c>
      <c r="F155" s="17">
        <v>50</v>
      </c>
      <c r="G155" s="27">
        <v>2.8</v>
      </c>
      <c r="H155" s="27">
        <v>0.55000000000000004</v>
      </c>
      <c r="I155" s="27">
        <v>29.7</v>
      </c>
      <c r="J155" s="27">
        <v>134.94999999999999</v>
      </c>
      <c r="K155" s="17" t="s">
        <v>60</v>
      </c>
      <c r="L155" s="17"/>
    </row>
    <row r="156" spans="1:12" ht="15">
      <c r="A156" s="59"/>
      <c r="B156" s="59"/>
      <c r="C156" s="59"/>
      <c r="D156" s="21"/>
      <c r="E156" s="10"/>
      <c r="F156" s="17"/>
      <c r="G156" s="27"/>
      <c r="H156" s="27"/>
      <c r="I156" s="27"/>
      <c r="J156" s="27"/>
      <c r="K156" s="17"/>
      <c r="L156" s="17"/>
    </row>
    <row r="157" spans="1:12" ht="15">
      <c r="A157" s="59"/>
      <c r="B157" s="59"/>
      <c r="C157" s="59"/>
      <c r="D157" s="45" t="s">
        <v>23</v>
      </c>
      <c r="E157" s="6"/>
      <c r="F157" s="18">
        <f>SUM(F149:F156)</f>
        <v>810</v>
      </c>
      <c r="G157" s="23">
        <f>SUM(G149:G156)</f>
        <v>24.762999999999998</v>
      </c>
      <c r="H157" s="23">
        <f>SUM(H149:H156)</f>
        <v>20.272000000000002</v>
      </c>
      <c r="I157" s="23">
        <f>SUM(I149:I156)</f>
        <v>102.19500000000001</v>
      </c>
      <c r="J157" s="23">
        <f>SUM(J149:J156)</f>
        <v>713.91000000000008</v>
      </c>
      <c r="K157" s="18"/>
      <c r="L157" s="18">
        <f>SUM(L149:L156)</f>
        <v>0</v>
      </c>
    </row>
    <row r="158" spans="1:12" ht="15">
      <c r="A158" s="67">
        <v>2</v>
      </c>
      <c r="B158" s="67">
        <v>7</v>
      </c>
      <c r="C158" s="60" t="s">
        <v>31</v>
      </c>
      <c r="D158" s="44" t="s">
        <v>35</v>
      </c>
      <c r="E158" s="11" t="s">
        <v>86</v>
      </c>
      <c r="F158" s="19">
        <v>65</v>
      </c>
      <c r="G158" s="20">
        <v>6.1749999999999998</v>
      </c>
      <c r="H158" s="20">
        <v>5.0049999999999999</v>
      </c>
      <c r="I158" s="20">
        <v>29.25</v>
      </c>
      <c r="J158" s="20">
        <v>186.745</v>
      </c>
      <c r="K158" s="24"/>
      <c r="L158" s="18"/>
    </row>
    <row r="159" spans="1:12" ht="15">
      <c r="A159" s="59"/>
      <c r="B159" s="59"/>
      <c r="C159" s="60"/>
      <c r="D159" s="46" t="s">
        <v>45</v>
      </c>
      <c r="E159" s="11" t="s">
        <v>87</v>
      </c>
      <c r="F159" s="19">
        <v>60</v>
      </c>
      <c r="G159" s="20">
        <v>0.49799999999999994</v>
      </c>
      <c r="H159" s="20">
        <v>3.6479999999999997</v>
      </c>
      <c r="I159" s="20">
        <v>3.9599999999999995</v>
      </c>
      <c r="J159" s="20">
        <v>50.663999999999994</v>
      </c>
      <c r="K159" s="24" t="s">
        <v>89</v>
      </c>
      <c r="L159" s="18"/>
    </row>
    <row r="160" spans="1:12" ht="15">
      <c r="A160" s="59"/>
      <c r="B160" s="59"/>
      <c r="C160" s="60"/>
      <c r="D160" s="53" t="s">
        <v>22</v>
      </c>
      <c r="E160" s="6" t="s">
        <v>164</v>
      </c>
      <c r="F160" s="29">
        <v>200</v>
      </c>
      <c r="G160" s="23">
        <v>5.8</v>
      </c>
      <c r="H160" s="23">
        <v>5</v>
      </c>
      <c r="I160" s="23">
        <v>8</v>
      </c>
      <c r="J160" s="23">
        <v>100.2</v>
      </c>
      <c r="K160" s="18" t="s">
        <v>165</v>
      </c>
      <c r="L160" s="18"/>
    </row>
    <row r="161" spans="1:12" ht="15">
      <c r="A161" s="59"/>
      <c r="B161" s="59"/>
      <c r="C161" s="60"/>
      <c r="D161" s="45" t="s">
        <v>23</v>
      </c>
      <c r="E161" s="6"/>
      <c r="F161" s="18"/>
      <c r="G161" s="23"/>
      <c r="H161" s="23"/>
      <c r="I161" s="23"/>
      <c r="J161" s="23"/>
      <c r="K161" s="18"/>
      <c r="L161" s="18"/>
    </row>
    <row r="162" spans="1:12" ht="15">
      <c r="A162" s="7">
        <f>A141</f>
        <v>2</v>
      </c>
      <c r="B162" s="7">
        <f>B141</f>
        <v>7</v>
      </c>
      <c r="C162" s="57" t="s">
        <v>4</v>
      </c>
      <c r="D162" s="58"/>
      <c r="E162" s="30"/>
      <c r="F162" s="31">
        <f>F148+F157+F160</f>
        <v>1555</v>
      </c>
      <c r="G162" s="33">
        <f>G148+G157+G160</f>
        <v>49.612999999999992</v>
      </c>
      <c r="H162" s="33">
        <f t="shared" ref="H162:J162" si="37">H148+H157+H160</f>
        <v>43.792000000000002</v>
      </c>
      <c r="I162" s="55">
        <f>I148+I157+I160</f>
        <v>181.98500000000001</v>
      </c>
      <c r="J162" s="33">
        <f t="shared" si="37"/>
        <v>1340.72</v>
      </c>
      <c r="K162" s="32"/>
      <c r="L162" s="32">
        <f>L148+L157</f>
        <v>0</v>
      </c>
    </row>
    <row r="163" spans="1:12" ht="15">
      <c r="A163" s="67">
        <v>2</v>
      </c>
      <c r="B163" s="67">
        <v>8</v>
      </c>
      <c r="C163" s="68" t="s">
        <v>20</v>
      </c>
      <c r="D163" s="44" t="s">
        <v>66</v>
      </c>
      <c r="E163" s="10" t="s">
        <v>167</v>
      </c>
      <c r="F163" s="17">
        <v>155</v>
      </c>
      <c r="G163" s="27">
        <v>14.6</v>
      </c>
      <c r="H163" s="27">
        <v>16.68</v>
      </c>
      <c r="I163" s="27">
        <v>3</v>
      </c>
      <c r="J163" s="27">
        <v>220.8</v>
      </c>
      <c r="K163" s="17" t="s">
        <v>170</v>
      </c>
      <c r="L163" s="17"/>
    </row>
    <row r="164" spans="1:12" ht="15">
      <c r="A164" s="59"/>
      <c r="B164" s="59"/>
      <c r="C164" s="68"/>
      <c r="D164" s="43" t="s">
        <v>158</v>
      </c>
      <c r="E164" s="10" t="s">
        <v>54</v>
      </c>
      <c r="F164" s="17">
        <v>30</v>
      </c>
      <c r="G164" s="27">
        <v>1.68</v>
      </c>
      <c r="H164" s="27">
        <v>0.33</v>
      </c>
      <c r="I164" s="27">
        <v>17.82</v>
      </c>
      <c r="J164" s="27">
        <v>80.969999999999985</v>
      </c>
      <c r="K164" s="17" t="s">
        <v>60</v>
      </c>
      <c r="L164" s="17"/>
    </row>
    <row r="165" spans="1:12" ht="15">
      <c r="A165" s="59"/>
      <c r="B165" s="59"/>
      <c r="C165" s="68"/>
      <c r="D165" s="44" t="s">
        <v>166</v>
      </c>
      <c r="E165" s="10" t="s">
        <v>200</v>
      </c>
      <c r="F165" s="17">
        <v>30</v>
      </c>
      <c r="G165" s="27">
        <v>2.1</v>
      </c>
      <c r="H165" s="27">
        <v>3</v>
      </c>
      <c r="I165" s="27">
        <v>22.5</v>
      </c>
      <c r="J165" s="27">
        <v>126</v>
      </c>
      <c r="K165" s="17" t="s">
        <v>71</v>
      </c>
      <c r="L165" s="17"/>
    </row>
    <row r="166" spans="1:12" ht="15.75" customHeight="1">
      <c r="A166" s="59"/>
      <c r="B166" s="59"/>
      <c r="C166" s="68"/>
      <c r="D166" s="44" t="s">
        <v>153</v>
      </c>
      <c r="E166" s="10" t="s">
        <v>168</v>
      </c>
      <c r="F166" s="17">
        <v>207</v>
      </c>
      <c r="G166" s="27">
        <v>0.24</v>
      </c>
      <c r="H166" s="27">
        <v>0.06</v>
      </c>
      <c r="I166" s="27">
        <v>10.220000000000001</v>
      </c>
      <c r="J166" s="27">
        <v>42.38</v>
      </c>
      <c r="K166" s="17" t="s">
        <v>72</v>
      </c>
      <c r="L166" s="17"/>
    </row>
    <row r="167" spans="1:12" ht="15">
      <c r="A167" s="59"/>
      <c r="B167" s="59"/>
      <c r="C167" s="68"/>
      <c r="D167" s="44" t="s">
        <v>154</v>
      </c>
      <c r="E167" s="10" t="s">
        <v>169</v>
      </c>
      <c r="F167" s="17">
        <v>100</v>
      </c>
      <c r="G167" s="27">
        <v>1.6</v>
      </c>
      <c r="H167" s="27">
        <v>0.5</v>
      </c>
      <c r="I167" s="27">
        <v>21</v>
      </c>
      <c r="J167" s="27">
        <v>94.9</v>
      </c>
      <c r="K167" s="17" t="s">
        <v>44</v>
      </c>
      <c r="L167" s="17"/>
    </row>
    <row r="168" spans="1:12" ht="15">
      <c r="A168" s="59"/>
      <c r="B168" s="59"/>
      <c r="C168" s="68"/>
      <c r="D168" s="21"/>
      <c r="E168" s="10"/>
      <c r="F168" s="17"/>
      <c r="G168" s="27"/>
      <c r="H168" s="27"/>
      <c r="I168" s="27"/>
      <c r="J168" s="27"/>
      <c r="K168" s="17"/>
      <c r="L168" s="17"/>
    </row>
    <row r="169" spans="1:12" ht="15">
      <c r="A169" s="59"/>
      <c r="B169" s="59"/>
      <c r="C169" s="68"/>
      <c r="D169" s="21"/>
      <c r="E169" s="10"/>
      <c r="F169" s="17"/>
      <c r="G169" s="27"/>
      <c r="H169" s="27"/>
      <c r="I169" s="27"/>
      <c r="J169" s="27"/>
      <c r="K169" s="17"/>
      <c r="L169" s="17"/>
    </row>
    <row r="170" spans="1:12" ht="15">
      <c r="A170" s="59"/>
      <c r="B170" s="59"/>
      <c r="C170" s="68"/>
      <c r="D170" s="45" t="s">
        <v>23</v>
      </c>
      <c r="E170" s="6"/>
      <c r="F170" s="18">
        <f>SUM(F163:F169)</f>
        <v>522</v>
      </c>
      <c r="G170" s="23">
        <f>SUM(G163:G169)</f>
        <v>20.220000000000002</v>
      </c>
      <c r="H170" s="23">
        <f t="shared" ref="H170:J170" si="38">SUM(H163:H169)</f>
        <v>20.569999999999997</v>
      </c>
      <c r="I170" s="23">
        <f t="shared" si="38"/>
        <v>74.539999999999992</v>
      </c>
      <c r="J170" s="23">
        <f t="shared" si="38"/>
        <v>565.04999999999995</v>
      </c>
      <c r="K170" s="18"/>
      <c r="L170" s="18">
        <f t="shared" ref="L170" si="39">SUM(L163:L169)</f>
        <v>0</v>
      </c>
    </row>
    <row r="171" spans="1:12" ht="15">
      <c r="A171" s="67">
        <f>A163</f>
        <v>2</v>
      </c>
      <c r="B171" s="67">
        <f>B163</f>
        <v>8</v>
      </c>
      <c r="C171" s="60" t="s">
        <v>21</v>
      </c>
      <c r="D171" s="44" t="s">
        <v>45</v>
      </c>
      <c r="E171" s="10" t="s">
        <v>171</v>
      </c>
      <c r="F171" s="17">
        <v>60</v>
      </c>
      <c r="G171" s="27">
        <v>0.52800000000000002</v>
      </c>
      <c r="H171" s="27">
        <v>3.2579999999999996</v>
      </c>
      <c r="I171" s="27">
        <v>1.95</v>
      </c>
      <c r="J171" s="27">
        <v>39.222000000000001</v>
      </c>
      <c r="K171" s="17" t="s">
        <v>175</v>
      </c>
      <c r="L171" s="17"/>
    </row>
    <row r="172" spans="1:12" ht="15">
      <c r="A172" s="59"/>
      <c r="B172" s="59"/>
      <c r="C172" s="60"/>
      <c r="D172" s="44" t="s">
        <v>46</v>
      </c>
      <c r="E172" s="10" t="s">
        <v>172</v>
      </c>
      <c r="F172" s="17">
        <v>215</v>
      </c>
      <c r="G172" s="27">
        <v>5.85</v>
      </c>
      <c r="H172" s="27">
        <v>4.1900000000000004</v>
      </c>
      <c r="I172" s="27">
        <v>25.869999999999997</v>
      </c>
      <c r="J172" s="27">
        <v>164.59</v>
      </c>
      <c r="K172" s="17" t="s">
        <v>176</v>
      </c>
      <c r="L172" s="17"/>
    </row>
    <row r="173" spans="1:12" ht="15">
      <c r="A173" s="59"/>
      <c r="B173" s="59"/>
      <c r="C173" s="60"/>
      <c r="D173" s="44" t="s">
        <v>73</v>
      </c>
      <c r="E173" s="10" t="s">
        <v>173</v>
      </c>
      <c r="F173" s="17">
        <v>100</v>
      </c>
      <c r="G173" s="27">
        <v>15.61</v>
      </c>
      <c r="H173" s="27">
        <v>14.8</v>
      </c>
      <c r="I173" s="27">
        <v>0.43</v>
      </c>
      <c r="J173" s="27">
        <v>197.36</v>
      </c>
      <c r="K173" s="17" t="s">
        <v>177</v>
      </c>
      <c r="L173" s="17"/>
    </row>
    <row r="174" spans="1:12" ht="15">
      <c r="A174" s="59"/>
      <c r="B174" s="59"/>
      <c r="C174" s="60"/>
      <c r="D174" s="44" t="s">
        <v>74</v>
      </c>
      <c r="E174" s="10" t="s">
        <v>174</v>
      </c>
      <c r="F174" s="17">
        <v>150</v>
      </c>
      <c r="G174" s="27">
        <v>5.2949999999999999</v>
      </c>
      <c r="H174" s="27">
        <v>3.915</v>
      </c>
      <c r="I174" s="27">
        <v>32.805</v>
      </c>
      <c r="J174" s="27">
        <v>187.63499999999999</v>
      </c>
      <c r="K174" s="17" t="s">
        <v>178</v>
      </c>
      <c r="L174" s="17"/>
    </row>
    <row r="175" spans="1:12" ht="15">
      <c r="A175" s="59"/>
      <c r="B175" s="59"/>
      <c r="C175" s="60"/>
      <c r="D175" s="44" t="s">
        <v>22</v>
      </c>
      <c r="E175" s="10" t="s">
        <v>102</v>
      </c>
      <c r="F175" s="17">
        <v>200</v>
      </c>
      <c r="G175" s="27">
        <v>0.06</v>
      </c>
      <c r="H175" s="27">
        <v>0</v>
      </c>
      <c r="I175" s="27">
        <v>10.34</v>
      </c>
      <c r="J175" s="27">
        <v>41.6</v>
      </c>
      <c r="K175" s="17" t="s">
        <v>107</v>
      </c>
      <c r="L175" s="17"/>
    </row>
    <row r="176" spans="1:12" ht="15">
      <c r="A176" s="70"/>
      <c r="B176" s="70"/>
      <c r="C176" s="69"/>
      <c r="D176" s="44" t="s">
        <v>157</v>
      </c>
      <c r="E176" s="10" t="s">
        <v>53</v>
      </c>
      <c r="F176" s="17">
        <v>30</v>
      </c>
      <c r="G176" s="27">
        <v>2.2799999999999998</v>
      </c>
      <c r="H176" s="27">
        <v>0.24</v>
      </c>
      <c r="I176" s="27">
        <v>14.76</v>
      </c>
      <c r="J176" s="27">
        <v>70.319999999999993</v>
      </c>
      <c r="K176" s="17" t="s">
        <v>59</v>
      </c>
      <c r="L176" s="17"/>
    </row>
    <row r="177" spans="1:12" ht="15">
      <c r="A177" s="70"/>
      <c r="B177" s="70"/>
      <c r="C177" s="69"/>
      <c r="D177" s="44" t="s">
        <v>158</v>
      </c>
      <c r="E177" s="10" t="s">
        <v>54</v>
      </c>
      <c r="F177" s="17">
        <v>20</v>
      </c>
      <c r="G177" s="27">
        <v>1.1199999999999999</v>
      </c>
      <c r="H177" s="27">
        <v>0.22000000000000003</v>
      </c>
      <c r="I177" s="27">
        <v>11.88</v>
      </c>
      <c r="J177" s="27">
        <v>53.98</v>
      </c>
      <c r="K177" s="17" t="s">
        <v>60</v>
      </c>
      <c r="L177" s="17"/>
    </row>
    <row r="178" spans="1:12" ht="15">
      <c r="A178" s="70"/>
      <c r="B178" s="70"/>
      <c r="C178" s="69"/>
      <c r="D178" s="21"/>
      <c r="E178" s="10"/>
      <c r="F178" s="17"/>
      <c r="G178" s="27"/>
      <c r="H178" s="27"/>
      <c r="I178" s="27"/>
      <c r="J178" s="27"/>
      <c r="K178" s="17"/>
      <c r="L178" s="17"/>
    </row>
    <row r="179" spans="1:12" ht="15">
      <c r="A179" s="70"/>
      <c r="B179" s="70"/>
      <c r="C179" s="69"/>
      <c r="D179" s="21"/>
      <c r="E179" s="10"/>
      <c r="F179" s="17"/>
      <c r="G179" s="27"/>
      <c r="H179" s="27"/>
      <c r="I179" s="27"/>
      <c r="J179" s="27"/>
      <c r="K179" s="17"/>
      <c r="L179" s="17"/>
    </row>
    <row r="180" spans="1:12" ht="15">
      <c r="A180" s="70"/>
      <c r="B180" s="70"/>
      <c r="C180" s="69"/>
      <c r="D180" s="45" t="s">
        <v>23</v>
      </c>
      <c r="E180" s="6"/>
      <c r="F180" s="18">
        <f>SUM(F171:F179)</f>
        <v>775</v>
      </c>
      <c r="G180" s="23">
        <f t="shared" ref="G180:I180" si="40">SUM(G171:G179)</f>
        <v>30.743000000000002</v>
      </c>
      <c r="H180" s="23">
        <f t="shared" si="40"/>
        <v>26.622999999999998</v>
      </c>
      <c r="I180" s="23">
        <f t="shared" si="40"/>
        <v>98.034999999999997</v>
      </c>
      <c r="J180" s="23">
        <f>SUM(J171:J179)</f>
        <v>754.70700000000011</v>
      </c>
      <c r="K180" s="18"/>
      <c r="L180" s="18">
        <f t="shared" ref="L180" si="41">SUM(L171:L179)</f>
        <v>0</v>
      </c>
    </row>
    <row r="181" spans="1:12" ht="15">
      <c r="A181" s="67">
        <v>2</v>
      </c>
      <c r="B181" s="67">
        <v>8</v>
      </c>
      <c r="C181" s="60" t="s">
        <v>31</v>
      </c>
      <c r="D181" s="44" t="s">
        <v>66</v>
      </c>
      <c r="E181" s="11" t="s">
        <v>179</v>
      </c>
      <c r="F181" s="19">
        <v>140</v>
      </c>
      <c r="G181" s="20">
        <v>5.4340000000000011</v>
      </c>
      <c r="H181" s="20">
        <v>8.1829999999999998</v>
      </c>
      <c r="I181" s="20">
        <v>27.332000000000001</v>
      </c>
      <c r="J181" s="20">
        <v>204.70100000000002</v>
      </c>
      <c r="K181" s="24" t="s">
        <v>180</v>
      </c>
      <c r="L181" s="18"/>
    </row>
    <row r="182" spans="1:12" ht="15">
      <c r="A182" s="59"/>
      <c r="B182" s="59"/>
      <c r="C182" s="60"/>
      <c r="D182" s="46" t="s">
        <v>22</v>
      </c>
      <c r="E182" s="11" t="s">
        <v>123</v>
      </c>
      <c r="F182" s="19">
        <v>200</v>
      </c>
      <c r="G182" s="20">
        <v>1</v>
      </c>
      <c r="H182" s="20">
        <v>0.2</v>
      </c>
      <c r="I182" s="20">
        <v>20.2</v>
      </c>
      <c r="J182" s="20">
        <v>86.6</v>
      </c>
      <c r="K182" s="24" t="s">
        <v>58</v>
      </c>
      <c r="L182" s="18"/>
    </row>
    <row r="183" spans="1:12" ht="15">
      <c r="A183" s="59"/>
      <c r="B183" s="59"/>
      <c r="C183" s="60"/>
      <c r="D183" s="45" t="s">
        <v>23</v>
      </c>
      <c r="E183" s="6"/>
      <c r="F183" s="29">
        <f>F181+F182</f>
        <v>340</v>
      </c>
      <c r="G183" s="23">
        <f>G181+G182</f>
        <v>6.4340000000000011</v>
      </c>
      <c r="H183" s="23">
        <f t="shared" ref="H183:J183" si="42">H181+H182</f>
        <v>8.3829999999999991</v>
      </c>
      <c r="I183" s="23">
        <f t="shared" si="42"/>
        <v>47.531999999999996</v>
      </c>
      <c r="J183" s="23">
        <f t="shared" si="42"/>
        <v>291.30100000000004</v>
      </c>
      <c r="K183" s="18"/>
      <c r="L183" s="18"/>
    </row>
    <row r="184" spans="1:12" ht="15">
      <c r="A184" s="59"/>
      <c r="B184" s="59"/>
      <c r="C184" s="60"/>
      <c r="D184" s="45"/>
      <c r="E184" s="6"/>
      <c r="F184" s="18"/>
      <c r="G184" s="23"/>
      <c r="H184" s="23"/>
      <c r="I184" s="23"/>
      <c r="J184" s="23"/>
      <c r="K184" s="18"/>
      <c r="L184" s="18"/>
    </row>
    <row r="185" spans="1:12" ht="15">
      <c r="A185" s="7">
        <f>A163</f>
        <v>2</v>
      </c>
      <c r="B185" s="7">
        <f>B163</f>
        <v>8</v>
      </c>
      <c r="C185" s="57" t="s">
        <v>4</v>
      </c>
      <c r="D185" s="58"/>
      <c r="E185" s="30"/>
      <c r="F185" s="31">
        <f>F170+F180+F183</f>
        <v>1637</v>
      </c>
      <c r="G185" s="33">
        <f>G170+G180+G183</f>
        <v>57.397000000000006</v>
      </c>
      <c r="H185" s="33">
        <f t="shared" ref="H185:J185" si="43">H170+H180+H183</f>
        <v>55.575999999999993</v>
      </c>
      <c r="I185" s="33">
        <f t="shared" si="43"/>
        <v>220.10699999999997</v>
      </c>
      <c r="J185" s="33">
        <f t="shared" si="43"/>
        <v>1611.058</v>
      </c>
      <c r="K185" s="32"/>
      <c r="L185" s="32">
        <f t="shared" ref="L185" si="44">L170+L180</f>
        <v>0</v>
      </c>
    </row>
    <row r="186" spans="1:12" ht="15">
      <c r="A186" s="67">
        <v>2</v>
      </c>
      <c r="B186" s="67">
        <v>9</v>
      </c>
      <c r="C186" s="60" t="s">
        <v>20</v>
      </c>
      <c r="D186" s="44" t="s">
        <v>66</v>
      </c>
      <c r="E186" s="10" t="s">
        <v>181</v>
      </c>
      <c r="F186" s="17">
        <v>150</v>
      </c>
      <c r="G186" s="27">
        <v>21.951999999999998</v>
      </c>
      <c r="H186" s="27">
        <v>8.9619999999999997</v>
      </c>
      <c r="I186" s="27">
        <v>35.527999999999999</v>
      </c>
      <c r="J186" s="27">
        <v>310.57799999999997</v>
      </c>
      <c r="K186" s="17" t="s">
        <v>183</v>
      </c>
      <c r="L186" s="17"/>
    </row>
    <row r="187" spans="1:12" ht="15">
      <c r="A187" s="59"/>
      <c r="B187" s="59"/>
      <c r="C187" s="60"/>
      <c r="D187" s="43" t="s">
        <v>47</v>
      </c>
      <c r="E187" s="10" t="s">
        <v>92</v>
      </c>
      <c r="F187" s="17">
        <v>40</v>
      </c>
      <c r="G187" s="27">
        <v>3</v>
      </c>
      <c r="H187" s="27">
        <v>1.1599999999999999</v>
      </c>
      <c r="I187" s="27">
        <v>20.560000000000002</v>
      </c>
      <c r="J187" s="27">
        <v>104.68</v>
      </c>
      <c r="K187" s="17" t="s">
        <v>96</v>
      </c>
      <c r="L187" s="17"/>
    </row>
    <row r="188" spans="1:12" ht="15">
      <c r="A188" s="59"/>
      <c r="B188" s="59"/>
      <c r="C188" s="60"/>
      <c r="D188" s="44" t="s">
        <v>152</v>
      </c>
      <c r="E188" s="10" t="s">
        <v>93</v>
      </c>
      <c r="F188" s="17">
        <v>10</v>
      </c>
      <c r="G188" s="27">
        <v>0.08</v>
      </c>
      <c r="H188" s="27">
        <v>7.25</v>
      </c>
      <c r="I188" s="27">
        <v>0.13</v>
      </c>
      <c r="J188" s="27">
        <v>66.099999999999994</v>
      </c>
      <c r="K188" s="17" t="s">
        <v>42</v>
      </c>
      <c r="L188" s="17"/>
    </row>
    <row r="189" spans="1:12" ht="15">
      <c r="A189" s="59"/>
      <c r="B189" s="59"/>
      <c r="C189" s="60"/>
      <c r="D189" s="44" t="s">
        <v>153</v>
      </c>
      <c r="E189" s="10" t="s">
        <v>182</v>
      </c>
      <c r="F189" s="17">
        <v>200</v>
      </c>
      <c r="G189" s="27">
        <v>0.18</v>
      </c>
      <c r="H189" s="27">
        <v>0.04</v>
      </c>
      <c r="I189" s="27">
        <v>10.039999999999999</v>
      </c>
      <c r="J189" s="27">
        <v>41.24</v>
      </c>
      <c r="K189" s="17" t="s">
        <v>97</v>
      </c>
      <c r="L189" s="17"/>
    </row>
    <row r="190" spans="1:12" ht="15">
      <c r="A190" s="59"/>
      <c r="B190" s="59"/>
      <c r="C190" s="60"/>
      <c r="D190" s="44" t="s">
        <v>154</v>
      </c>
      <c r="E190" s="10" t="s">
        <v>40</v>
      </c>
      <c r="F190" s="17">
        <v>100</v>
      </c>
      <c r="G190" s="27">
        <v>0.4</v>
      </c>
      <c r="H190" s="27">
        <v>0.4</v>
      </c>
      <c r="I190" s="27">
        <v>8.9</v>
      </c>
      <c r="J190" s="27">
        <v>40.799999999999997</v>
      </c>
      <c r="K190" s="17" t="s">
        <v>44</v>
      </c>
      <c r="L190" s="17"/>
    </row>
    <row r="191" spans="1:12" ht="15">
      <c r="A191" s="59"/>
      <c r="B191" s="59"/>
      <c r="C191" s="60"/>
      <c r="D191" s="21"/>
      <c r="E191" s="10"/>
      <c r="F191" s="17"/>
      <c r="G191" s="27"/>
      <c r="H191" s="27"/>
      <c r="I191" s="27"/>
      <c r="J191" s="27"/>
      <c r="K191" s="17"/>
      <c r="L191" s="17"/>
    </row>
    <row r="192" spans="1:12" ht="15">
      <c r="A192" s="59"/>
      <c r="B192" s="59"/>
      <c r="C192" s="60"/>
      <c r="D192" s="21"/>
      <c r="E192" s="10"/>
      <c r="F192" s="17"/>
      <c r="G192" s="27"/>
      <c r="H192" s="27"/>
      <c r="I192" s="27"/>
      <c r="J192" s="27"/>
      <c r="K192" s="17"/>
      <c r="L192" s="17"/>
    </row>
    <row r="193" spans="1:12" ht="15">
      <c r="A193" s="59"/>
      <c r="B193" s="59"/>
      <c r="C193" s="60"/>
      <c r="D193" s="45" t="s">
        <v>23</v>
      </c>
      <c r="E193" s="6"/>
      <c r="F193" s="18">
        <f>SUM(F186:F192)</f>
        <v>500</v>
      </c>
      <c r="G193" s="23">
        <f>SUM(G186:G192)</f>
        <v>25.611999999999995</v>
      </c>
      <c r="H193" s="23">
        <f>SUM(H186:H192)</f>
        <v>17.811999999999998</v>
      </c>
      <c r="I193" s="23">
        <f>SUM(I186:I192)</f>
        <v>75.158000000000015</v>
      </c>
      <c r="J193" s="23">
        <f>SUM(J186:J192)</f>
        <v>563.39799999999991</v>
      </c>
      <c r="K193" s="18"/>
      <c r="L193" s="18">
        <f>SUM(L186:L192)</f>
        <v>0</v>
      </c>
    </row>
    <row r="194" spans="1:12" ht="30">
      <c r="A194" s="28">
        <v>2</v>
      </c>
      <c r="B194" s="28">
        <v>9</v>
      </c>
      <c r="C194" s="48" t="s">
        <v>32</v>
      </c>
      <c r="D194" s="50" t="s">
        <v>22</v>
      </c>
      <c r="E194" s="49" t="s">
        <v>33</v>
      </c>
      <c r="F194" s="18">
        <v>200</v>
      </c>
      <c r="G194" s="23">
        <v>5.4</v>
      </c>
      <c r="H194" s="23">
        <v>4.4000000000000004</v>
      </c>
      <c r="I194" s="23">
        <v>8.8000000000000007</v>
      </c>
      <c r="J194" s="23">
        <v>96.4</v>
      </c>
      <c r="K194" s="18"/>
      <c r="L194" s="18"/>
    </row>
    <row r="195" spans="1:12" ht="15">
      <c r="A195" s="67">
        <f>A186</f>
        <v>2</v>
      </c>
      <c r="B195" s="67">
        <f>B186</f>
        <v>9</v>
      </c>
      <c r="C195" s="60" t="s">
        <v>21</v>
      </c>
      <c r="D195" s="44" t="s">
        <v>45</v>
      </c>
      <c r="E195" s="10" t="s">
        <v>184</v>
      </c>
      <c r="F195" s="17">
        <v>60</v>
      </c>
      <c r="G195" s="27">
        <v>1.0920000000000001</v>
      </c>
      <c r="H195" s="27">
        <v>2.706</v>
      </c>
      <c r="I195" s="27">
        <v>6.0059999999999993</v>
      </c>
      <c r="J195" s="27">
        <v>52.745999999999995</v>
      </c>
      <c r="K195" s="17" t="s">
        <v>133</v>
      </c>
      <c r="L195" s="17"/>
    </row>
    <row r="196" spans="1:12" ht="15">
      <c r="A196" s="59"/>
      <c r="B196" s="59"/>
      <c r="C196" s="60"/>
      <c r="D196" s="44" t="s">
        <v>46</v>
      </c>
      <c r="E196" s="10" t="s">
        <v>185</v>
      </c>
      <c r="F196" s="17">
        <v>210</v>
      </c>
      <c r="G196" s="27">
        <v>2.2199999999999998</v>
      </c>
      <c r="H196" s="27">
        <v>5.16</v>
      </c>
      <c r="I196" s="27">
        <v>14.09</v>
      </c>
      <c r="J196" s="27">
        <v>111.67999999999999</v>
      </c>
      <c r="K196" s="17" t="s">
        <v>187</v>
      </c>
      <c r="L196" s="17"/>
    </row>
    <row r="197" spans="1:12" ht="15">
      <c r="A197" s="59"/>
      <c r="B197" s="59"/>
      <c r="C197" s="60"/>
      <c r="D197" s="44" t="s">
        <v>73</v>
      </c>
      <c r="E197" s="10" t="s">
        <v>186</v>
      </c>
      <c r="F197" s="17">
        <v>90</v>
      </c>
      <c r="G197" s="27">
        <v>6.2659999999999991</v>
      </c>
      <c r="H197" s="27">
        <v>12.228</v>
      </c>
      <c r="I197" s="27">
        <v>9.7679999999999989</v>
      </c>
      <c r="J197" s="27">
        <v>174.18799999999999</v>
      </c>
      <c r="K197" s="17" t="s">
        <v>188</v>
      </c>
      <c r="L197" s="17"/>
    </row>
    <row r="198" spans="1:12" ht="15">
      <c r="A198" s="59"/>
      <c r="B198" s="59"/>
      <c r="C198" s="60"/>
      <c r="D198" s="44" t="s">
        <v>74</v>
      </c>
      <c r="E198" s="10" t="s">
        <v>78</v>
      </c>
      <c r="F198" s="17">
        <v>150</v>
      </c>
      <c r="G198" s="27">
        <v>7.4700000000000006</v>
      </c>
      <c r="H198" s="27">
        <v>4.6950000000000003</v>
      </c>
      <c r="I198" s="27">
        <v>32.82</v>
      </c>
      <c r="J198" s="27">
        <v>203.41500000000002</v>
      </c>
      <c r="K198" s="17" t="s">
        <v>83</v>
      </c>
      <c r="L198" s="17"/>
    </row>
    <row r="199" spans="1:12" ht="15">
      <c r="A199" s="59"/>
      <c r="B199" s="59"/>
      <c r="C199" s="60"/>
      <c r="D199" s="44" t="s">
        <v>22</v>
      </c>
      <c r="E199" s="10" t="s">
        <v>117</v>
      </c>
      <c r="F199" s="17">
        <v>200</v>
      </c>
      <c r="G199" s="27">
        <v>0.18</v>
      </c>
      <c r="H199" s="27">
        <v>0.08</v>
      </c>
      <c r="I199" s="27">
        <v>11.3</v>
      </c>
      <c r="J199" s="27">
        <v>46.64</v>
      </c>
      <c r="K199" s="17" t="s">
        <v>121</v>
      </c>
      <c r="L199" s="17"/>
    </row>
    <row r="200" spans="1:12" ht="15">
      <c r="A200" s="59"/>
      <c r="B200" s="59"/>
      <c r="C200" s="60"/>
      <c r="D200" s="44" t="s">
        <v>157</v>
      </c>
      <c r="E200" s="10" t="s">
        <v>53</v>
      </c>
      <c r="F200" s="17">
        <v>30</v>
      </c>
      <c r="G200" s="27">
        <v>2.2799999999999998</v>
      </c>
      <c r="H200" s="27">
        <v>0.24</v>
      </c>
      <c r="I200" s="27">
        <v>14.76</v>
      </c>
      <c r="J200" s="27">
        <v>70.319999999999993</v>
      </c>
      <c r="K200" s="17" t="s">
        <v>59</v>
      </c>
      <c r="L200" s="17"/>
    </row>
    <row r="201" spans="1:12" ht="15">
      <c r="A201" s="59"/>
      <c r="B201" s="59"/>
      <c r="C201" s="60"/>
      <c r="D201" s="44" t="s">
        <v>158</v>
      </c>
      <c r="E201" s="10" t="s">
        <v>54</v>
      </c>
      <c r="F201" s="17">
        <v>40</v>
      </c>
      <c r="G201" s="27">
        <v>2.2399999999999998</v>
      </c>
      <c r="H201" s="27">
        <v>0.44000000000000006</v>
      </c>
      <c r="I201" s="27">
        <v>23.76</v>
      </c>
      <c r="J201" s="27">
        <v>107.96</v>
      </c>
      <c r="K201" s="17" t="s">
        <v>60</v>
      </c>
      <c r="L201" s="17"/>
    </row>
    <row r="202" spans="1:12" ht="15">
      <c r="A202" s="59"/>
      <c r="B202" s="59"/>
      <c r="C202" s="60"/>
      <c r="D202" s="21"/>
      <c r="E202" s="10"/>
      <c r="F202" s="17"/>
      <c r="G202" s="27"/>
      <c r="H202" s="27"/>
      <c r="I202" s="27"/>
      <c r="J202" s="27"/>
      <c r="K202" s="17"/>
      <c r="L202" s="17"/>
    </row>
    <row r="203" spans="1:12" ht="15">
      <c r="A203" s="59"/>
      <c r="B203" s="59"/>
      <c r="C203" s="60"/>
      <c r="D203" s="21"/>
      <c r="E203" s="10"/>
      <c r="F203" s="17"/>
      <c r="G203" s="27"/>
      <c r="H203" s="27"/>
      <c r="I203" s="27"/>
      <c r="J203" s="27"/>
      <c r="K203" s="17"/>
      <c r="L203" s="17"/>
    </row>
    <row r="204" spans="1:12" ht="15">
      <c r="A204" s="59"/>
      <c r="B204" s="59"/>
      <c r="C204" s="60"/>
      <c r="D204" s="45" t="s">
        <v>23</v>
      </c>
      <c r="E204" s="6"/>
      <c r="F204" s="18">
        <f>SUM(F195:F203)</f>
        <v>780</v>
      </c>
      <c r="G204" s="23">
        <f t="shared" ref="G204:J204" si="45">SUM(G195:G203)</f>
        <v>21.748000000000001</v>
      </c>
      <c r="H204" s="23">
        <f t="shared" si="45"/>
        <v>25.548999999999999</v>
      </c>
      <c r="I204" s="23">
        <f t="shared" si="45"/>
        <v>112.504</v>
      </c>
      <c r="J204" s="23">
        <f t="shared" si="45"/>
        <v>766.94900000000007</v>
      </c>
      <c r="K204" s="18"/>
      <c r="L204" s="18">
        <f t="shared" ref="L204" si="46">SUM(L195:L203)</f>
        <v>0</v>
      </c>
    </row>
    <row r="205" spans="1:12" ht="15">
      <c r="A205" s="59">
        <v>2</v>
      </c>
      <c r="B205" s="59">
        <v>9</v>
      </c>
      <c r="C205" s="60" t="s">
        <v>31</v>
      </c>
      <c r="D205" s="46" t="s">
        <v>35</v>
      </c>
      <c r="E205" s="11" t="s">
        <v>86</v>
      </c>
      <c r="F205" s="19">
        <v>65</v>
      </c>
      <c r="G205" s="20">
        <v>6.1749999999999998</v>
      </c>
      <c r="H205" s="20">
        <v>5.0049999999999999</v>
      </c>
      <c r="I205" s="20">
        <v>29.25</v>
      </c>
      <c r="J205" s="20">
        <v>186.745</v>
      </c>
      <c r="K205" s="24"/>
      <c r="L205" s="18"/>
    </row>
    <row r="206" spans="1:12" ht="15">
      <c r="A206" s="59"/>
      <c r="B206" s="59"/>
      <c r="C206" s="60"/>
      <c r="D206" s="46" t="s">
        <v>45</v>
      </c>
      <c r="E206" s="11" t="s">
        <v>87</v>
      </c>
      <c r="F206" s="19">
        <v>60</v>
      </c>
      <c r="G206" s="20">
        <v>0.49799999999999994</v>
      </c>
      <c r="H206" s="20">
        <v>3.6479999999999997</v>
      </c>
      <c r="I206" s="20">
        <v>3.9599999999999995</v>
      </c>
      <c r="J206" s="20">
        <v>50.663999999999994</v>
      </c>
      <c r="K206" s="24" t="s">
        <v>89</v>
      </c>
      <c r="L206" s="18"/>
    </row>
    <row r="207" spans="1:12" ht="15">
      <c r="A207" s="59"/>
      <c r="B207" s="59"/>
      <c r="C207" s="60"/>
      <c r="D207" s="44" t="s">
        <v>22</v>
      </c>
      <c r="E207" s="11" t="s">
        <v>189</v>
      </c>
      <c r="F207" s="19">
        <v>200</v>
      </c>
      <c r="G207" s="20">
        <v>0.14000000000000001</v>
      </c>
      <c r="H207" s="20">
        <v>0.06</v>
      </c>
      <c r="I207" s="20">
        <v>17.36</v>
      </c>
      <c r="J207" s="20">
        <v>70.540000000000006</v>
      </c>
      <c r="K207" s="24" t="s">
        <v>90</v>
      </c>
      <c r="L207" s="18"/>
    </row>
    <row r="208" spans="1:12" ht="15">
      <c r="A208" s="59"/>
      <c r="B208" s="59"/>
      <c r="C208" s="60"/>
      <c r="D208" s="45" t="s">
        <v>23</v>
      </c>
      <c r="E208" s="6"/>
      <c r="F208" s="29">
        <f>F205+F206+F207</f>
        <v>325</v>
      </c>
      <c r="G208" s="23">
        <f>G205+G206+G207</f>
        <v>6.8129999999999997</v>
      </c>
      <c r="H208" s="23">
        <f t="shared" ref="H208:J208" si="47">H205+H206+H207</f>
        <v>8.7129999999999992</v>
      </c>
      <c r="I208" s="23">
        <f t="shared" si="47"/>
        <v>50.57</v>
      </c>
      <c r="J208" s="23">
        <f t="shared" si="47"/>
        <v>307.94900000000001</v>
      </c>
      <c r="K208" s="18"/>
      <c r="L208" s="18"/>
    </row>
    <row r="209" spans="1:12" ht="15">
      <c r="A209" s="7">
        <f>A186</f>
        <v>2</v>
      </c>
      <c r="B209" s="7">
        <f>B186</f>
        <v>9</v>
      </c>
      <c r="C209" s="57" t="s">
        <v>4</v>
      </c>
      <c r="D209" s="58"/>
      <c r="E209" s="30"/>
      <c r="F209" s="31">
        <f>F193+F204+F208</f>
        <v>1605</v>
      </c>
      <c r="G209" s="33">
        <f>G193+G204+G208</f>
        <v>54.173000000000002</v>
      </c>
      <c r="H209" s="33">
        <f t="shared" ref="H209:J209" si="48">H193+H204+H208</f>
        <v>52.073999999999998</v>
      </c>
      <c r="I209" s="33">
        <f t="shared" si="48"/>
        <v>238.23200000000003</v>
      </c>
      <c r="J209" s="33">
        <f t="shared" si="48"/>
        <v>1638.296</v>
      </c>
      <c r="K209" s="32"/>
      <c r="L209" s="32">
        <f>L193+L204</f>
        <v>0</v>
      </c>
    </row>
    <row r="210" spans="1:12" ht="15">
      <c r="A210" s="67">
        <v>2</v>
      </c>
      <c r="B210" s="67">
        <v>10</v>
      </c>
      <c r="C210" s="60" t="s">
        <v>20</v>
      </c>
      <c r="D210" s="44" t="s">
        <v>66</v>
      </c>
      <c r="E210" s="10" t="s">
        <v>190</v>
      </c>
      <c r="F210" s="17">
        <v>150</v>
      </c>
      <c r="G210" s="27">
        <v>5.5649999999999995</v>
      </c>
      <c r="H210" s="27">
        <v>5.82</v>
      </c>
      <c r="I210" s="27">
        <v>31.650000000000002</v>
      </c>
      <c r="J210" s="27">
        <v>201.18</v>
      </c>
      <c r="K210" s="17" t="s">
        <v>191</v>
      </c>
      <c r="L210" s="17"/>
    </row>
    <row r="211" spans="1:12" ht="15">
      <c r="A211" s="59"/>
      <c r="B211" s="59"/>
      <c r="C211" s="60"/>
      <c r="D211" s="43" t="s">
        <v>152</v>
      </c>
      <c r="E211" s="10" t="s">
        <v>126</v>
      </c>
      <c r="F211" s="17">
        <v>20</v>
      </c>
      <c r="G211" s="27">
        <v>4.3600000000000003</v>
      </c>
      <c r="H211" s="27">
        <v>5.2</v>
      </c>
      <c r="I211" s="27">
        <v>0</v>
      </c>
      <c r="J211" s="27">
        <v>64.239999999999995</v>
      </c>
      <c r="K211" s="17" t="s">
        <v>128</v>
      </c>
      <c r="L211" s="17"/>
    </row>
    <row r="212" spans="1:12" ht="15">
      <c r="A212" s="59"/>
      <c r="B212" s="59"/>
      <c r="C212" s="60"/>
      <c r="D212" s="44" t="s">
        <v>47</v>
      </c>
      <c r="E212" s="10" t="s">
        <v>92</v>
      </c>
      <c r="F212" s="17">
        <v>30</v>
      </c>
      <c r="G212" s="27">
        <v>2.25</v>
      </c>
      <c r="H212" s="27">
        <v>0.87</v>
      </c>
      <c r="I212" s="27">
        <v>15.419999999999998</v>
      </c>
      <c r="J212" s="27">
        <v>78.509999999999991</v>
      </c>
      <c r="K212" s="17" t="s">
        <v>96</v>
      </c>
      <c r="L212" s="17"/>
    </row>
    <row r="213" spans="1:12" ht="15">
      <c r="A213" s="59"/>
      <c r="B213" s="59"/>
      <c r="C213" s="60"/>
      <c r="D213" s="44" t="s">
        <v>154</v>
      </c>
      <c r="E213" s="10" t="s">
        <v>40</v>
      </c>
      <c r="F213" s="17">
        <v>100</v>
      </c>
      <c r="G213" s="27">
        <v>0.4</v>
      </c>
      <c r="H213" s="27">
        <v>0.4</v>
      </c>
      <c r="I213" s="27">
        <v>8.9</v>
      </c>
      <c r="J213" s="27">
        <v>40.799999999999997</v>
      </c>
      <c r="K213" s="17" t="s">
        <v>44</v>
      </c>
      <c r="L213" s="17"/>
    </row>
    <row r="214" spans="1:12" ht="15">
      <c r="A214" s="59"/>
      <c r="B214" s="59"/>
      <c r="C214" s="60"/>
      <c r="D214" s="44" t="s">
        <v>153</v>
      </c>
      <c r="E214" s="10" t="s">
        <v>39</v>
      </c>
      <c r="F214" s="17">
        <v>200</v>
      </c>
      <c r="G214" s="27">
        <v>3.94</v>
      </c>
      <c r="H214" s="27">
        <v>3.06</v>
      </c>
      <c r="I214" s="27">
        <v>16.34</v>
      </c>
      <c r="J214" s="27">
        <v>108.66</v>
      </c>
      <c r="K214" s="17" t="s">
        <v>43</v>
      </c>
      <c r="L214" s="17"/>
    </row>
    <row r="215" spans="1:12" ht="15">
      <c r="A215" s="59"/>
      <c r="B215" s="59"/>
      <c r="C215" s="60"/>
      <c r="D215" s="43"/>
      <c r="E215" s="10"/>
      <c r="F215" s="17"/>
      <c r="G215" s="27"/>
      <c r="H215" s="27"/>
      <c r="I215" s="27"/>
      <c r="J215" s="27"/>
      <c r="K215" s="17"/>
      <c r="L215" s="17"/>
    </row>
    <row r="216" spans="1:12" ht="15">
      <c r="A216" s="59"/>
      <c r="B216" s="59"/>
      <c r="C216" s="60"/>
      <c r="D216" s="21"/>
      <c r="E216" s="10"/>
      <c r="F216" s="17"/>
      <c r="G216" s="27"/>
      <c r="H216" s="27"/>
      <c r="I216" s="27"/>
      <c r="J216" s="27"/>
      <c r="K216" s="17"/>
      <c r="L216" s="17"/>
    </row>
    <row r="217" spans="1:12" ht="15.75" customHeight="1">
      <c r="A217" s="59"/>
      <c r="B217" s="59"/>
      <c r="C217" s="60"/>
      <c r="D217" s="45" t="s">
        <v>23</v>
      </c>
      <c r="E217" s="6"/>
      <c r="F217" s="18">
        <f>SUM(F210:F216)</f>
        <v>500</v>
      </c>
      <c r="G217" s="23">
        <f>SUM(G210:G216)</f>
        <v>16.515000000000001</v>
      </c>
      <c r="H217" s="23">
        <f t="shared" ref="H217:J217" si="49">SUM(H210:H216)</f>
        <v>15.35</v>
      </c>
      <c r="I217" s="23">
        <f t="shared" si="49"/>
        <v>72.31</v>
      </c>
      <c r="J217" s="23">
        <f t="shared" si="49"/>
        <v>493.39</v>
      </c>
      <c r="K217" s="18"/>
      <c r="L217" s="18">
        <f t="shared" ref="L217" si="50">SUM(L210:L216)</f>
        <v>0</v>
      </c>
    </row>
    <row r="218" spans="1:12" ht="15">
      <c r="A218" s="67">
        <f>A210</f>
        <v>2</v>
      </c>
      <c r="B218" s="67">
        <f>B210</f>
        <v>10</v>
      </c>
      <c r="C218" s="60" t="s">
        <v>21</v>
      </c>
      <c r="D218" s="44" t="s">
        <v>45</v>
      </c>
      <c r="E218" s="10" t="s">
        <v>192</v>
      </c>
      <c r="F218" s="17">
        <v>60</v>
      </c>
      <c r="G218" s="27">
        <v>0.432</v>
      </c>
      <c r="H218" s="27">
        <v>3.2279999999999998</v>
      </c>
      <c r="I218" s="27">
        <v>1.1639999999999999</v>
      </c>
      <c r="J218" s="27">
        <v>35.436</v>
      </c>
      <c r="K218" s="17" t="s">
        <v>195</v>
      </c>
      <c r="L218" s="17"/>
    </row>
    <row r="219" spans="1:12" ht="15">
      <c r="A219" s="59"/>
      <c r="B219" s="59"/>
      <c r="C219" s="60"/>
      <c r="D219" s="44" t="s">
        <v>46</v>
      </c>
      <c r="E219" s="10" t="s">
        <v>193</v>
      </c>
      <c r="F219" s="17">
        <v>210</v>
      </c>
      <c r="G219" s="27">
        <v>1.54</v>
      </c>
      <c r="H219" s="27">
        <v>4.96</v>
      </c>
      <c r="I219" s="27">
        <v>8.49</v>
      </c>
      <c r="J219" s="27">
        <v>84.759999999999991</v>
      </c>
      <c r="K219" s="17" t="s">
        <v>187</v>
      </c>
      <c r="L219" s="17"/>
    </row>
    <row r="220" spans="1:12" ht="15">
      <c r="A220" s="59"/>
      <c r="B220" s="59"/>
      <c r="C220" s="60"/>
      <c r="D220" s="44" t="s">
        <v>73</v>
      </c>
      <c r="E220" s="10" t="s">
        <v>194</v>
      </c>
      <c r="F220" s="17">
        <v>90</v>
      </c>
      <c r="G220" s="27">
        <v>16.884</v>
      </c>
      <c r="H220" s="27">
        <v>9.9540000000000006</v>
      </c>
      <c r="I220" s="27">
        <v>7.6950000000000012</v>
      </c>
      <c r="J220" s="27">
        <v>187.90200000000002</v>
      </c>
      <c r="K220" s="17" t="s">
        <v>196</v>
      </c>
      <c r="L220" s="17"/>
    </row>
    <row r="221" spans="1:12" ht="15">
      <c r="A221" s="59"/>
      <c r="B221" s="59"/>
      <c r="C221" s="60"/>
      <c r="D221" s="44" t="s">
        <v>74</v>
      </c>
      <c r="E221" s="10" t="s">
        <v>132</v>
      </c>
      <c r="F221" s="17">
        <v>150</v>
      </c>
      <c r="G221" s="27">
        <v>2.9249999999999998</v>
      </c>
      <c r="H221" s="27">
        <v>4.32</v>
      </c>
      <c r="I221" s="27">
        <v>18.765000000000001</v>
      </c>
      <c r="J221" s="27">
        <v>125.64000000000001</v>
      </c>
      <c r="K221" s="17" t="s">
        <v>136</v>
      </c>
      <c r="L221" s="17"/>
    </row>
    <row r="222" spans="1:12" ht="15">
      <c r="A222" s="59"/>
      <c r="B222" s="59"/>
      <c r="C222" s="60"/>
      <c r="D222" s="44" t="s">
        <v>22</v>
      </c>
      <c r="E222" s="10" t="s">
        <v>79</v>
      </c>
      <c r="F222" s="17">
        <v>200</v>
      </c>
      <c r="G222" s="27">
        <v>0.38</v>
      </c>
      <c r="H222" s="27">
        <v>0</v>
      </c>
      <c r="I222" s="27">
        <v>20.72</v>
      </c>
      <c r="J222" s="27">
        <v>84.6</v>
      </c>
      <c r="K222" s="17" t="s">
        <v>84</v>
      </c>
      <c r="L222" s="17"/>
    </row>
    <row r="223" spans="1:12" ht="15">
      <c r="A223" s="59"/>
      <c r="B223" s="59"/>
      <c r="C223" s="60"/>
      <c r="D223" s="44" t="s">
        <v>157</v>
      </c>
      <c r="E223" s="10" t="s">
        <v>53</v>
      </c>
      <c r="F223" s="17">
        <v>50</v>
      </c>
      <c r="G223" s="27">
        <v>3.8</v>
      </c>
      <c r="H223" s="27">
        <v>0.4</v>
      </c>
      <c r="I223" s="27">
        <v>24.6</v>
      </c>
      <c r="J223" s="27">
        <v>117.2</v>
      </c>
      <c r="K223" s="17" t="s">
        <v>59</v>
      </c>
      <c r="L223" s="17"/>
    </row>
    <row r="224" spans="1:12" ht="15">
      <c r="A224" s="59"/>
      <c r="B224" s="59"/>
      <c r="C224" s="60"/>
      <c r="D224" s="44" t="s">
        <v>158</v>
      </c>
      <c r="E224" s="10" t="s">
        <v>54</v>
      </c>
      <c r="F224" s="17">
        <v>40</v>
      </c>
      <c r="G224" s="27">
        <v>2.2399999999999998</v>
      </c>
      <c r="H224" s="27">
        <v>0.44000000000000006</v>
      </c>
      <c r="I224" s="27">
        <v>23.76</v>
      </c>
      <c r="J224" s="27">
        <v>107.96</v>
      </c>
      <c r="K224" s="17" t="s">
        <v>60</v>
      </c>
      <c r="L224" s="17"/>
    </row>
    <row r="225" spans="1:12" ht="15">
      <c r="A225" s="59"/>
      <c r="B225" s="59"/>
      <c r="C225" s="60"/>
      <c r="D225" s="21"/>
      <c r="E225" s="10"/>
      <c r="F225" s="17"/>
      <c r="G225" s="27"/>
      <c r="H225" s="27"/>
      <c r="I225" s="27"/>
      <c r="J225" s="27"/>
      <c r="K225" s="17"/>
      <c r="L225" s="17"/>
    </row>
    <row r="226" spans="1:12" ht="15">
      <c r="A226" s="59"/>
      <c r="B226" s="59"/>
      <c r="C226" s="60"/>
      <c r="D226" s="21"/>
      <c r="E226" s="10"/>
      <c r="F226" s="17"/>
      <c r="G226" s="27"/>
      <c r="H226" s="27"/>
      <c r="I226" s="27"/>
      <c r="J226" s="27"/>
      <c r="K226" s="17"/>
      <c r="L226" s="17"/>
    </row>
    <row r="227" spans="1:12" ht="15">
      <c r="A227" s="59"/>
      <c r="B227" s="59"/>
      <c r="C227" s="60"/>
      <c r="D227" s="45" t="s">
        <v>23</v>
      </c>
      <c r="E227" s="6"/>
      <c r="F227" s="18">
        <f>SUM(F218:F226)</f>
        <v>800</v>
      </c>
      <c r="G227" s="23">
        <f t="shared" ref="G227:J227" si="51">SUM(G218:G226)</f>
        <v>28.201000000000001</v>
      </c>
      <c r="H227" s="23">
        <f t="shared" si="51"/>
        <v>23.302</v>
      </c>
      <c r="I227" s="23">
        <f t="shared" si="51"/>
        <v>105.194</v>
      </c>
      <c r="J227" s="23">
        <f t="shared" si="51"/>
        <v>743.49800000000016</v>
      </c>
      <c r="K227" s="18"/>
      <c r="L227" s="18">
        <f t="shared" ref="L227" si="52">SUM(L218:L226)</f>
        <v>0</v>
      </c>
    </row>
    <row r="228" spans="1:12" ht="30">
      <c r="A228" s="59">
        <v>2</v>
      </c>
      <c r="B228" s="59">
        <v>10</v>
      </c>
      <c r="C228" s="60" t="s">
        <v>31</v>
      </c>
      <c r="D228" s="44" t="s">
        <v>66</v>
      </c>
      <c r="E228" s="11" t="s">
        <v>122</v>
      </c>
      <c r="F228" s="19">
        <v>160</v>
      </c>
      <c r="G228" s="20">
        <v>11.229999999999999</v>
      </c>
      <c r="H228" s="20">
        <v>11.29</v>
      </c>
      <c r="I228" s="20">
        <v>18</v>
      </c>
      <c r="J228" s="20">
        <v>218.53000000000003</v>
      </c>
      <c r="K228" s="24" t="s">
        <v>124</v>
      </c>
      <c r="L228" s="18"/>
    </row>
    <row r="229" spans="1:12" ht="15">
      <c r="A229" s="59"/>
      <c r="B229" s="59"/>
      <c r="C229" s="60"/>
      <c r="D229" s="46" t="s">
        <v>22</v>
      </c>
      <c r="E229" s="11" t="s">
        <v>197</v>
      </c>
      <c r="F229" s="19">
        <v>200</v>
      </c>
      <c r="G229" s="20">
        <v>0.2</v>
      </c>
      <c r="H229" s="20">
        <v>0.16</v>
      </c>
      <c r="I229" s="20">
        <v>13.84</v>
      </c>
      <c r="J229" s="20">
        <v>57.6</v>
      </c>
      <c r="K229" s="24" t="s">
        <v>198</v>
      </c>
      <c r="L229" s="18"/>
    </row>
    <row r="230" spans="1:12" ht="15">
      <c r="A230" s="59"/>
      <c r="B230" s="59"/>
      <c r="C230" s="60"/>
      <c r="D230" s="45" t="s">
        <v>23</v>
      </c>
      <c r="E230" s="6"/>
      <c r="F230" s="29">
        <f>F228+F229</f>
        <v>360</v>
      </c>
      <c r="G230" s="23">
        <f>G228+G229</f>
        <v>11.429999999999998</v>
      </c>
      <c r="H230" s="23">
        <f t="shared" ref="H230:J230" si="53">H228+H229</f>
        <v>11.45</v>
      </c>
      <c r="I230" s="23">
        <f t="shared" si="53"/>
        <v>31.84</v>
      </c>
      <c r="J230" s="23">
        <f t="shared" si="53"/>
        <v>276.13000000000005</v>
      </c>
      <c r="K230" s="18"/>
      <c r="L230" s="18"/>
    </row>
    <row r="231" spans="1:12" ht="15">
      <c r="A231" s="7">
        <f>A210</f>
        <v>2</v>
      </c>
      <c r="B231" s="7">
        <f>B210</f>
        <v>10</v>
      </c>
      <c r="C231" s="57" t="s">
        <v>4</v>
      </c>
      <c r="D231" s="58"/>
      <c r="E231" s="30"/>
      <c r="F231" s="31">
        <f>F217+F227+F230</f>
        <v>1660</v>
      </c>
      <c r="G231" s="33">
        <f>G230+G227+G217</f>
        <v>56.146000000000001</v>
      </c>
      <c r="H231" s="33">
        <f>H230+H227+H217</f>
        <v>50.101999999999997</v>
      </c>
      <c r="I231" s="33">
        <f>I230+I227+I217</f>
        <v>209.34399999999999</v>
      </c>
      <c r="J231" s="33">
        <f>J230+J227+J217</f>
        <v>1513.018</v>
      </c>
      <c r="K231" s="32"/>
      <c r="L231" s="32">
        <f>L217+L227</f>
        <v>0</v>
      </c>
    </row>
    <row r="232" spans="1:12">
      <c r="A232" s="34"/>
      <c r="B232" s="34"/>
      <c r="C232" s="56" t="s">
        <v>5</v>
      </c>
      <c r="D232" s="56"/>
      <c r="E232" s="56"/>
      <c r="F232" s="35">
        <f>(F26+F48+F71+F95+F118+F140+F162+F185+F209+F231)/(IF(F26=0,0,1)+IF(F48=0,0,1)+IF(F71=0,0,1)+IF(F95=0,0,1)+IF(F118=0,0,1)+IF(F140=0,0,1)+IF(F162=0,0,1)+IF(F185=0,0,1)+IF(F209=0,0,1)+IF(F231=0,0,1))</f>
        <v>1598.9</v>
      </c>
      <c r="G232" s="54">
        <f>(G26+G48+G71+G95+G118+G140+G162+G185+G209+G231)/(IF(G26=0,0,1)+IF(G48=0,0,1)+IF(G71=0,0,1)+IF(G95=0,0,1)+IF(G118=0,0,1)+IF(G140=0,0,1)+IF(G162=0,0,1)+IF(G185=0,0,1)+IF(G209=0,0,1)+IF(G231=0,0,1))</f>
        <v>52.9621</v>
      </c>
      <c r="H232" s="54">
        <f>(H26+H48+H71+H95+H118+H140+H162+H185+H209+H231)/(IF(H26=0,0,1)+IF(H48=0,0,1)+IF(H71=0,0,1)+IF(H95=0,0,1)+IF(H118=0,0,1)+IF(H140=0,0,1)+IF(H162=0,0,1)+IF(H185=0,0,1)+IF(H209=0,0,1)+IF(H231=0,0,1))</f>
        <v>52.172400000000003</v>
      </c>
      <c r="I232" s="54">
        <f>(I26+I48+I71+I95+I118+I140+I162+I185+I209+I231)/(IF(I26=0,0,1)+IF(I48=0,0,1)+IF(I71=0,0,1)+IF(I95=0,0,1)+IF(I118=0,0,1)+IF(I140=0,0,1)+IF(I162=0,0,1)+IF(I185=0,0,1)+IF(I209=0,0,1)+IF(I231=0,0,1))</f>
        <v>220.9015</v>
      </c>
      <c r="J232" s="54">
        <f>(J26+J48+J71+J95+J118+J140+J162+J185+J209+J231)/(IF(J26=0,0,1)+IF(J48=0,0,1)+IF(J71=0,0,1)+IF(J95=0,0,1)+IF(J118=0,0,1)+IF(J140=0,0,1)+IF(J162=0,0,1)+IF(J185=0,0,1)+IF(J209=0,0,1)+IF(J231=0,0,1))</f>
        <v>1569.5727000000002</v>
      </c>
      <c r="K232" s="35"/>
      <c r="L232" s="35" t="e">
        <f>(L26+L48+L71+L95+L118+L140+L162+L185+L209+L231)/(IF(L26=0,0,1)+IF(L48=0,0,1)+IF(L71=0,0,1)+IF(L95=0,0,1)+IF(L118=0,0,1)+IF(L140=0,0,1)+IF(L162=0,0,1)+IF(L185=0,0,1)+IF(L209=0,0,1)+IF(L231=0,0,1))</f>
        <v>#DIV/0!</v>
      </c>
    </row>
  </sheetData>
  <mergeCells count="104"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34:B43"/>
    <mergeCell ref="A34:A43"/>
    <mergeCell ref="C44:C47"/>
    <mergeCell ref="B44:B47"/>
    <mergeCell ref="A44:A47"/>
    <mergeCell ref="C27:C33"/>
    <mergeCell ref="B27:B33"/>
    <mergeCell ref="A27:A33"/>
    <mergeCell ref="B228:B230"/>
    <mergeCell ref="A228:A230"/>
    <mergeCell ref="B210:B217"/>
    <mergeCell ref="A210:A217"/>
    <mergeCell ref="C218:C227"/>
    <mergeCell ref="B218:B227"/>
    <mergeCell ref="A218:A227"/>
    <mergeCell ref="B195:B204"/>
    <mergeCell ref="A195:A204"/>
    <mergeCell ref="C205:C208"/>
    <mergeCell ref="B205:B208"/>
    <mergeCell ref="A205:A208"/>
    <mergeCell ref="B181:B184"/>
    <mergeCell ref="A181:A184"/>
    <mergeCell ref="C186:C193"/>
    <mergeCell ref="B186:B193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C232:E232"/>
    <mergeCell ref="C231:D231"/>
    <mergeCell ref="C140:D140"/>
    <mergeCell ref="C162:D162"/>
    <mergeCell ref="C185:D185"/>
    <mergeCell ref="C209:D209"/>
    <mergeCell ref="C141:C148"/>
    <mergeCell ref="C181:C184"/>
    <mergeCell ref="C195:C204"/>
    <mergeCell ref="C210:C217"/>
    <mergeCell ref="C228:C230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Елисеева</cp:lastModifiedBy>
  <cp:lastPrinted>2025-09-01T13:07:24Z</cp:lastPrinted>
  <dcterms:created xsi:type="dcterms:W3CDTF">2022-05-16T14:23:56Z</dcterms:created>
  <dcterms:modified xsi:type="dcterms:W3CDTF">2026-08-28T10:00:06Z</dcterms:modified>
</cp:coreProperties>
</file>